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khonratchasi-my.sharepoint.com/personal/laksamee_ka_nrru_ac_th/Documents/Documents/66_ประมาณการรายรับ 67/แบบฟอร์มประมาณการรายรับ - 2567/"/>
    </mc:Choice>
  </mc:AlternateContent>
  <xr:revisionPtr revIDLastSave="66" documentId="13_ncr:1_{0A3C16C4-06E9-484D-AC58-779F5C65EAE0}" xr6:coauthVersionLast="47" xr6:coauthVersionMax="47" xr10:uidLastSave="{69557345-617A-456B-9591-83317C8EDA25}"/>
  <bookViews>
    <workbookView xWindow="-120" yWindow="-120" windowWidth="21840" windowHeight="13020" firstSheet="1" activeTab="2" xr2:uid="{61E87077-EFB5-4D29-968A-624EB33F41FD}"/>
  </bookViews>
  <sheets>
    <sheet name="สรุปภาพรวม" sheetId="2" state="hidden" r:id="rId1"/>
    <sheet name="1.1 ประมาณการ นร.นศ. 67" sheetId="8" r:id="rId2"/>
    <sheet name="1.2 ประมาณการรายรับ67-71" sheetId="11" r:id="rId3"/>
    <sheet name="2 ประมาณการรายจ่าย" sheetId="1" r:id="rId4"/>
    <sheet name="รายจ่าย (2)" sheetId="7" state="hidden" r:id="rId5"/>
    <sheet name="Sheet5" sheetId="6" state="hidden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1_แผนงาน_ส่งเสริมบทบาทและการใช้โอกาสในการเข้าสู่ประชาคมอาเซียน" localSheetId="2">#REF!</definedName>
    <definedName name="_1_แผนงาน_ส่งเสริมบทบาทและการใช้โอกาสในการเข้าสู่ประชาคมอาเซียน">#REF!</definedName>
    <definedName name="_2_แผนงาน_พัฒนาและเพิ่มรายได้จากการท่องเที่ยวและบริการ" localSheetId="2">#REF!</definedName>
    <definedName name="_2_แผนงาน_พัฒนาและเพิ่มรายได้จากการท่องเที่ยวและบริการ">#REF!</definedName>
    <definedName name="_3_แผนงาน_ขยายโอกาสและพัฒนาคุณภาพการศึกษา" localSheetId="2">#REF!</definedName>
    <definedName name="_3_แผนงาน_ขยายโอกาสและพัฒนาคุณภาพการศึกษา">#REF!</definedName>
    <definedName name="_4_แผนงาน_สนับสนุนการจัดการศึกษาขั้นพื้นฐาน">#REF!</definedName>
    <definedName name="_5_แผนงาน_พัฒนาด้านสาธารณสุข">#REF!</definedName>
    <definedName name="_6_แผนงาน_อนุรักษ์ส่งเสริมและพัฒนาศาสนาศิลปะและวัฒนธรรม">#REF!</definedName>
    <definedName name="_7_แผนงาน_ส่งเสริมการวิจัยและพัฒนา">#REF!</definedName>
    <definedName name="_day1" localSheetId="1">#REF!</definedName>
    <definedName name="_day1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9" localSheetId="1">#REF!</definedName>
    <definedName name="_day19">#REF!</definedName>
    <definedName name="_day2" localSheetId="1">#REF!</definedName>
    <definedName name="_day2">#REF!</definedName>
    <definedName name="_day3" localSheetId="1">#REF!</definedName>
    <definedName name="_day3">#REF!</definedName>
    <definedName name="_day4" localSheetId="1">#REF!</definedName>
    <definedName name="_day4">#REF!</definedName>
    <definedName name="_day5" localSheetId="1">#REF!</definedName>
    <definedName name="_day5">#REF!</definedName>
    <definedName name="_day6" localSheetId="1">#REF!</definedName>
    <definedName name="_day6">#REF!</definedName>
    <definedName name="_day7" localSheetId="1">#REF!</definedName>
    <definedName name="_day7">#REF!</definedName>
    <definedName name="_day8" localSheetId="1">#REF!</definedName>
    <definedName name="_day8">#REF!</definedName>
    <definedName name="_day9" localSheetId="1">#REF!</definedName>
    <definedName name="_day9">#REF!</definedName>
    <definedName name="a" localSheetId="1">#REF!</definedName>
    <definedName name="a">#REF!</definedName>
    <definedName name="aaa" localSheetId="1">#REF!</definedName>
    <definedName name="aaa">#REF!</definedName>
    <definedName name="ad" localSheetId="1">#REF!</definedName>
    <definedName name="ad">#REF!</definedName>
    <definedName name="ad_1" localSheetId="1">#REF!</definedName>
    <definedName name="ad_1">#REF!</definedName>
    <definedName name="ad_2" localSheetId="1">#REF!</definedName>
    <definedName name="ad_2">#REF!</definedName>
    <definedName name="ads" localSheetId="1">#REF!</definedName>
    <definedName name="ads">#REF!</definedName>
    <definedName name="AEC_3">[1]Index!$A$66:$A$73</definedName>
    <definedName name="aor" localSheetId="1">#REF!</definedName>
    <definedName name="aor">#REF!</definedName>
    <definedName name="b" localSheetId="1">#REF!</definedName>
    <definedName name="b">#REF!</definedName>
    <definedName name="bbb" localSheetId="1">#REF!</definedName>
    <definedName name="bbb">#REF!</definedName>
    <definedName name="Bottom_Tank" localSheetId="1">#REF!</definedName>
    <definedName name="Bottom_Tank">#REF!</definedName>
    <definedName name="Bottom_Tank_1" localSheetId="1">#REF!</definedName>
    <definedName name="Bottom_Tank_1">#REF!</definedName>
    <definedName name="Bottom_Tank_2" localSheetId="1">#REF!</definedName>
    <definedName name="Bottom_Tank_2">#REF!</definedName>
    <definedName name="Building" localSheetId="1">#REF!</definedName>
    <definedName name="Building" localSheetId="2">#REF!</definedName>
    <definedName name="Building">#REF!</definedName>
    <definedName name="Building_old" localSheetId="1">#REF!</definedName>
    <definedName name="Building_old" localSheetId="2">#REF!</definedName>
    <definedName name="Building_old">#REF!</definedName>
    <definedName name="CI_NO.7">'[2]Index(วิธีจัดซื้อจัดจ้างno.7)'!$E$2:$E$34</definedName>
    <definedName name="CI_รจ.ตามจริง">'[2]Index no.8'!$C$2:$C$174</definedName>
    <definedName name="CI_อุดหนุน">'[2]Index no.8'!$A$2:$A$24</definedName>
    <definedName name="comg">#REF!</definedName>
    <definedName name="Commitment_item">#REF!</definedName>
    <definedName name="comt">#REF!</definedName>
    <definedName name="Conun_2">[1]Index!$A$1:$A$28</definedName>
    <definedName name="cost1" localSheetId="1">#REF!</definedName>
    <definedName name="cost1">#REF!</definedName>
    <definedName name="cost10" localSheetId="1">#REF!</definedName>
    <definedName name="cost10">#REF!</definedName>
    <definedName name="cost11" localSheetId="1">#REF!</definedName>
    <definedName name="cost11">#REF!</definedName>
    <definedName name="cost12" localSheetId="1">#REF!</definedName>
    <definedName name="cost12">#REF!</definedName>
    <definedName name="cost13" localSheetId="1">#REF!</definedName>
    <definedName name="cost13">#REF!</definedName>
    <definedName name="cost2" localSheetId="1">#REF!</definedName>
    <definedName name="cost2">#REF!</definedName>
    <definedName name="cost23" localSheetId="1">#REF!</definedName>
    <definedName name="cost23">#REF!</definedName>
    <definedName name="cost3" localSheetId="1">#REF!</definedName>
    <definedName name="cost3">#REF!</definedName>
    <definedName name="cost4" localSheetId="1">#REF!</definedName>
    <definedName name="cost4">#REF!</definedName>
    <definedName name="cost5" localSheetId="1">#REF!</definedName>
    <definedName name="cost5">#REF!</definedName>
    <definedName name="cost6" localSheetId="1">#REF!</definedName>
    <definedName name="cost6">#REF!</definedName>
    <definedName name="cost7" localSheetId="1">#REF!</definedName>
    <definedName name="cost7">#REF!</definedName>
    <definedName name="cost8" localSheetId="1">#REF!</definedName>
    <definedName name="cost8">#REF!</definedName>
    <definedName name="cost9" localSheetId="1">#REF!</definedName>
    <definedName name="cost9">#REF!</definedName>
    <definedName name="CostCenter" localSheetId="1">#REF!</definedName>
    <definedName name="CostCenter" localSheetId="2">#REF!</definedName>
    <definedName name="CostCenter">#REF!</definedName>
    <definedName name="d">[3]index!$C$3:$C$9</definedName>
    <definedName name="e" localSheetId="1">#REF!</definedName>
    <definedName name="e">#REF!</definedName>
    <definedName name="FC" localSheetId="1">#REF!</definedName>
    <definedName name="FC" localSheetId="2">#REF!</definedName>
    <definedName name="FC">#REF!</definedName>
    <definedName name="Functional__Area">'[4]Index10-12(1)'!$B$81:$B$119</definedName>
    <definedName name="Functional_area">#REF!</definedName>
    <definedName name="Functional_Area_no.4">[2]Index_รวม!$B$80:$B$121</definedName>
    <definedName name="Functional_Area_no.6">[2]Index_รวม!$C$86:$C$126</definedName>
    <definedName name="FunctionalArea">'[5]Ind.3.6'!$I$4:$I$60</definedName>
    <definedName name="Fund">#REF!</definedName>
    <definedName name="Fund_Center">#REF!</definedName>
    <definedName name="fund1">#REF!</definedName>
    <definedName name="funda">#REF!</definedName>
    <definedName name="fundc">#REF!</definedName>
    <definedName name="fundcenter">'[6]index '!$C$3:$C$40</definedName>
    <definedName name="G_16">#REF!</definedName>
    <definedName name="G_Policy">#REF!</definedName>
    <definedName name="HTML_CodePage" hidden="1">874</definedName>
    <definedName name="HTML_Control" localSheetId="1" hidden="1">{"'SUMMATION'!$B$2:$I$2"}</definedName>
    <definedName name="HTML_Control" localSheetId="2" hidden="1">{"'SUMMATION'!$B$2:$I$2"}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IType">'[7]Income Type'!$A$1:$B$65536</definedName>
    <definedName name="Karupan_old">[8]Index!$A$60:$A$63</definedName>
    <definedName name="kk" localSheetId="1">#REF!</definedName>
    <definedName name="kk">#REF!</definedName>
    <definedName name="L" localSheetId="1">#REF!</definedName>
    <definedName name="L">#REF!</definedName>
    <definedName name="L_1" localSheetId="1">#REF!</definedName>
    <definedName name="L_1">#REF!</definedName>
    <definedName name="L_2" localSheetId="1">#REF!</definedName>
    <definedName name="L_2">#REF!</definedName>
    <definedName name="Level_01">'[2]Level (รายรับ)'!$A$3:$A$5</definedName>
    <definedName name="Level_1">'[2]Level (รายจ่าย)'!$A$3:$A$7</definedName>
    <definedName name="lflllldldl" localSheetId="1">#REF!</definedName>
    <definedName name="lflllldldl">#REF!</definedName>
    <definedName name="ll" localSheetId="1">#REF!</definedName>
    <definedName name="ll">#REF!</definedName>
    <definedName name="LLOOO" localSheetId="1">#REF!</definedName>
    <definedName name="LLOOO">#REF!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gic">'[2]Level (รายจ่าย)'!$U$3:$V$18</definedName>
    <definedName name="Logic01">'[2]Level (รายรับ)'!$A$13:$B$39</definedName>
    <definedName name="maintain">#REF!</definedName>
    <definedName name="Mission">#REF!</definedName>
    <definedName name="MMM" localSheetId="1">#REF!</definedName>
    <definedName name="MMM">#REF!</definedName>
    <definedName name="MMMMM" localSheetId="1">#REF!</definedName>
    <definedName name="MMMMM">#REF!</definedName>
    <definedName name="MU_strategic" localSheetId="1">#REF!</definedName>
    <definedName name="MU_strategic" localSheetId="2">#REF!</definedName>
    <definedName name="MU_strategic">#REF!</definedName>
    <definedName name="n" localSheetId="1">#REF!</definedName>
    <definedName name="n">#REF!</definedName>
    <definedName name="nnn" localSheetId="1">#REF!</definedName>
    <definedName name="nnn">#REF!</definedName>
    <definedName name="Obj">#REF!</definedName>
    <definedName name="p" localSheetId="1">#REF!</definedName>
    <definedName name="p">#REF!</definedName>
    <definedName name="_xlnm.Print_Area" localSheetId="1">'1.1 ประมาณการ นร.นศ. 67'!$A$1:$O$24</definedName>
    <definedName name="_xlnm.Print_Area" localSheetId="2">'1.2 ประมาณการรายรับ67-71'!$A$1:$L$34</definedName>
    <definedName name="_xlnm.Print_Area" localSheetId="3">'2 ประมาณการรายจ่าย'!$A$1:$L$37</definedName>
    <definedName name="_xlnm.Print_Area" localSheetId="4">'รายจ่าย (2)'!$A$1:$L$37</definedName>
    <definedName name="_xlnm.Print_Area" localSheetId="0">สรุปภาพรวม!$A$1:$G$12</definedName>
    <definedName name="_xlnm.Print_Area">#REF!</definedName>
    <definedName name="PRINT_AREA_MI" localSheetId="1">#REF!</definedName>
    <definedName name="PRINT_AREA_MI">#REF!</definedName>
    <definedName name="_xlnm.Print_Titles" localSheetId="1">'1.1 ประมาณการ นร.นศ. 67'!$6:$7</definedName>
    <definedName name="Roof_Tank" localSheetId="1">#REF!</definedName>
    <definedName name="Roof_Tank">#REF!</definedName>
    <definedName name="Roof_Tank_1" localSheetId="1">#REF!</definedName>
    <definedName name="Roof_Tank_1">#REF!</definedName>
    <definedName name="Roof_Tank_2" localSheetId="1">#REF!</definedName>
    <definedName name="Roof_Tank_2">#REF!</definedName>
    <definedName name="RP_tblFormat3_2" localSheetId="1">#REF!</definedName>
    <definedName name="RP_tblFormat3_2">#REF!</definedName>
    <definedName name="RP_tblFormat3_2_1" localSheetId="1">#REF!</definedName>
    <definedName name="RP_tblFormat3_2_1">#REF!</definedName>
    <definedName name="RP_tblFormat3_2_2" localSheetId="1">#REF!</definedName>
    <definedName name="RP_tblFormat3_2_2">#REF!</definedName>
    <definedName name="RP_tblRptHeading" localSheetId="1">#REF!</definedName>
    <definedName name="RP_tblRptHeading">#REF!</definedName>
    <definedName name="RP_tblRptHeading_1" localSheetId="1">#REF!</definedName>
    <definedName name="RP_tblRptHeading_1">#REF!</definedName>
    <definedName name="RP_tblRptHeading_2" localSheetId="1">#REF!</definedName>
    <definedName name="RP_tblRptHeading_2">#REF!</definedName>
    <definedName name="S_9" localSheetId="1">#REF!</definedName>
    <definedName name="S_9" localSheetId="2">#REF!</definedName>
    <definedName name="S_9">#REF!</definedName>
    <definedName name="select" localSheetId="1">#REF!</definedName>
    <definedName name="select" localSheetId="2">#REF!</definedName>
    <definedName name="select">#REF!</definedName>
    <definedName name="status" localSheetId="1">#REF!</definedName>
    <definedName name="status" localSheetId="2">#REF!</definedName>
    <definedName name="status">#REF!</definedName>
    <definedName name="step001">[2]no.4!$B1</definedName>
    <definedName name="step002">[2]no.4!$C1</definedName>
    <definedName name="step003">[2]no.4!$D1</definedName>
    <definedName name="step01">[2]no.6!$B1</definedName>
    <definedName name="step02">[2]no.6!$C1</definedName>
    <definedName name="Table_Logic">[5]สูตรแผนงาน!$G$3:$H$6</definedName>
    <definedName name="ttt" localSheetId="1">#REF!</definedName>
    <definedName name="ttt">#REF!</definedName>
    <definedName name="W" localSheetId="1">#REF!</definedName>
    <definedName name="W">#REF!</definedName>
    <definedName name="W_1" localSheetId="1">#REF!</definedName>
    <definedName name="W_1">#REF!</definedName>
    <definedName name="W_2" localSheetId="1">#REF!</definedName>
    <definedName name="W_2">#REF!</definedName>
    <definedName name="wall_Tank" localSheetId="1">#REF!</definedName>
    <definedName name="wall_Tank">#REF!</definedName>
    <definedName name="wall_Tank_1" localSheetId="1">#REF!</definedName>
    <definedName name="wall_Tank_1">#REF!</definedName>
    <definedName name="wall_Tank_2" localSheetId="1">#REF!</definedName>
    <definedName name="wall_Tank_2">#REF!</definedName>
    <definedName name="x" localSheetId="1">#REF!</definedName>
    <definedName name="x">#REF!</definedName>
    <definedName name="year">[2]Index_รวม!$F$6:$F$10</definedName>
    <definedName name="กกกกก" localSheetId="1">#REF!</definedName>
    <definedName name="กกกกก">#REF!</definedName>
    <definedName name="กราร" localSheetId="1">#REF!</definedName>
    <definedName name="กราร">#REF!</definedName>
    <definedName name="กสกสนก" localSheetId="1">#REF!</definedName>
    <definedName name="กสกสนก">#REF!</definedName>
    <definedName name="กากรกากรกากร" localSheetId="1">#REF!</definedName>
    <definedName name="กากรกากรกากร">#REF!</definedName>
    <definedName name="การนำเงินรายได้สะสมหรือเงินต้นมาใช้" localSheetId="1">#REF!</definedName>
    <definedName name="การนำเงินรายได้สะสมหรือเงินต้นมาใช้" localSheetId="2">#REF!</definedName>
    <definedName name="การนำเงินรายได้สะสมหรือเงินต้นมาใช้">#REF!</definedName>
    <definedName name="ค.พร้อมก.บริหาร" localSheetId="1">#REF!</definedName>
    <definedName name="ค.พร้อมก.บริหาร" localSheetId="2">#REF!</definedName>
    <definedName name="ค.พร้อมก.บริหาร">#REF!</definedName>
    <definedName name="ค.พร้อมของการบริหารจัดการ">'[5]Ind.3.3.1'!$E$22:$E$26</definedName>
    <definedName name="ค.พร้อมบุคลากร">'[5]Ind.3.3.1'!$E$15:$E$19</definedName>
    <definedName name="ค.พร้อมพื้นที่ดำเนินโครงการ">'[5]Ind.3.3.1'!$E$10:$E$12</definedName>
    <definedName name="ค.เสี่ยง" localSheetId="1">#REF!</definedName>
    <definedName name="ค.เสี่ยง" localSheetId="2">#REF!</definedName>
    <definedName name="ค.เสี่ยง">#REF!</definedName>
    <definedName name="ครุภัณฑ์">'[9]ข้อมูลหลัก (mu)'!$Z$63692:$Z$63694</definedName>
    <definedName name="ครุภัณฑ์ผูกพันใหม่">'[10]Index1 (ห้ามลบ)'!#REF!</definedName>
    <definedName name="ความพร้อมของการบริหารจัดการ">[2]Index_รวม!$E$31:$E$35</definedName>
    <definedName name="ความพร้อมของบุคลากร_ทีมงาน">[2]Index_รวม!$E$23:$E$27</definedName>
    <definedName name="ความพร้อมของพื้นที่ดำเนินโครงการ">[2]Index_รวม!$E$17:$E$19</definedName>
    <definedName name="ความพร้อมพื้นที่">#REF!</definedName>
    <definedName name="ความเสี่ยงที่อาจเกิดขึ้น">[2]Index_รวม!$E$39:$E$44</definedName>
    <definedName name="ค่าครุภัณฑ์">#REF!</definedName>
    <definedName name="ค่าจ้างชั่วคราว">#REF!</definedName>
    <definedName name="ค่าจ้างประจำ">#REF!</definedName>
    <definedName name="ค่าใช้สอย">#REF!</definedName>
    <definedName name="ค่าตอบแทน">#REF!</definedName>
    <definedName name="ค่าวัสดุ">#REF!</definedName>
    <definedName name="ค่าสาธารณูปโภค">#REF!</definedName>
    <definedName name="โครงการ">'[5]Ind.3.6'!$E$10:$E$28</definedName>
    <definedName name="งบเงินอุดหนุน">#REF!</definedName>
    <definedName name="งานทั่วไป">[11]ภูมิทัศน์!#REF!</definedName>
    <definedName name="งานบัวเชิงผนัง">[11]ภูมิทัศน์!#REF!</definedName>
    <definedName name="งานประตูหน้าต่าง">[11]ภูมิทัศน์!#REF!</definedName>
    <definedName name="งานผนัง">[11]ภูมิทัศน์!#REF!</definedName>
    <definedName name="งานฝ้าเพดาน">[11]ภูมิทัศน์!#REF!</definedName>
    <definedName name="งานพื้น">[11]ภูมิทัศน์!#REF!</definedName>
    <definedName name="งานไฟฟ้า" localSheetId="1">#REF!</definedName>
    <definedName name="งานไฟฟ้า">#REF!</definedName>
    <definedName name="งานสุขภัณฑ์">[11]ภูมิทัศน์!#REF!</definedName>
    <definedName name="งานหลังคา">[11]ภูมิทัศน์!#REF!</definedName>
    <definedName name="เงินเดือน" localSheetId="1">#REF!</definedName>
    <definedName name="เงินเดือน" localSheetId="2">#REF!</definedName>
    <definedName name="เงินเดือน">#REF!</definedName>
    <definedName name="จัดสร้าง" localSheetId="1">#REF!</definedName>
    <definedName name="จัดสร้าง">#REF!</definedName>
    <definedName name="จำแนกประเภทครุภัณฑ์" localSheetId="1">#REF!</definedName>
    <definedName name="จำแนกประเภทครุภัณฑ์" localSheetId="2">#REF!</definedName>
    <definedName name="จำแนกประเภทครุภัณฑ์">#REF!</definedName>
    <definedName name="ชำรุด">'[9]ข้อมูลหลัก (mu)'!$AE$777:$AE$778</definedName>
    <definedName name="ใช่" localSheetId="1">#REF!</definedName>
    <definedName name="ใช่">#REF!</definedName>
    <definedName name="ซ่อม" localSheetId="1">#REF!</definedName>
    <definedName name="ซ่อม" localSheetId="2">#REF!</definedName>
    <definedName name="ซ่อม">#REF!</definedName>
    <definedName name="ด" localSheetId="1">#REF!</definedName>
    <definedName name="ด">#REF!</definedName>
    <definedName name="ดด" localSheetId="1">#REF!</definedName>
    <definedName name="ดด">#REF!</definedName>
    <definedName name="ดอกเบี้ยรับและรายได้จากเงินลงทุน" localSheetId="1">#REF!</definedName>
    <definedName name="ดอกเบี้ยรับและรายได้จากเงินลงทุน" localSheetId="2">#REF!</definedName>
    <definedName name="ดอกเบี้ยรับและรายได้จากเงินลงทุน">#REF!</definedName>
    <definedName name="ต.ลุ่มสุ่ม_อ.ไทรโยค_จังหวัดกาญจนบุรี" localSheetId="1">#REF!</definedName>
    <definedName name="ต.ลุ่มสุ่ม_อ.ไทรโยค_จังหวัดกาญจนบุรี" localSheetId="2">#REF!</definedName>
    <definedName name="ต.ลุ่มสุ่ม_อ.ไทรโยค_จังหวัดกาญจนบุรี">#REF!</definedName>
    <definedName name="ตัวชี้วัด">[2]Index_รวม!$D$6:$D$8</definedName>
    <definedName name="ตัวชี้วัดโครงการ">[4]Indexตัวชี้วัดและแผนงาน!$G$6:$G$9</definedName>
    <definedName name="ที่ดินและสิ่งก่อสร้าง" localSheetId="1">#REF!</definedName>
    <definedName name="ที่ดินและสิ่งก่อสร้าง" localSheetId="2">#REF!</definedName>
    <definedName name="ที่ดินและสิ่งก่อสร้าง">#REF!</definedName>
    <definedName name="ที่ตั้ง" localSheetId="1">#REF!</definedName>
    <definedName name="ที่ตั้ง" localSheetId="2">#REF!</definedName>
    <definedName name="ที่ตั้ง">#REF!</definedName>
    <definedName name="ที่ตั้ง1" localSheetId="1">#REF!</definedName>
    <definedName name="ที่ตั้ง1" localSheetId="2">#REF!</definedName>
    <definedName name="ที่ตั้ง1">#REF!</definedName>
    <definedName name="ที่ตั้ง2">'[12]Index1 (ห้ามลบ)'!$B$290:$B$299</definedName>
    <definedName name="นย.รัฐบาล">'[5]Ind.3.3.1'!$C$54:$C$64</definedName>
    <definedName name="นโยบายรัฐ">[2]Index_รวม!$C$52:$C$62</definedName>
    <definedName name="นโยบายรัฐบาล">'[12]Index1 (ห้ามลบ)'!$B$3:$B$65</definedName>
    <definedName name="ป" localSheetId="1">#REF!</definedName>
    <definedName name="ป">#REF!</definedName>
    <definedName name="ประเภท1">'[5]Ind.3.3.1'!$C$50:$C$51</definedName>
    <definedName name="ประเภทครุภัณฑ์">'[12]Index1 (ห้ามลบ)'!$B$268:$B$276</definedName>
    <definedName name="ประเภทครุภัณฑ์__สิ่งก่อสร้าง">'[2]Index no.7'!$A$2:$A$23</definedName>
    <definedName name="ประเภทครุภัณฑ์สิ่งก่อสร้าง">'[13]Index no.4.3'!$A$2:$A$23</definedName>
    <definedName name="ประเภทแผนงาน">'[5]Ind.3.3.1'!$A$5:$A$8</definedName>
    <definedName name="ประสบการณ์และความเชี่ยวชาญในการดำเนินการ">[2]Index_รวม!$E$11:$E$13</definedName>
    <definedName name="ปสก.ค.เชี่ยวชาญ">'[5]Ind.3.3.1'!$E$5:$E$7</definedName>
    <definedName name="ปสก.และค.เชี่ยวชาญ" localSheetId="1">#REF!</definedName>
    <definedName name="ปสก.และค.เชี่ยวชาญ" localSheetId="2">#REF!</definedName>
    <definedName name="ปสก.และค.เชี่ยวชาญ">#REF!</definedName>
    <definedName name="เป้าหมายการให้บริการหน่วยงาน">[2]Index_รวม!$C$28:$C$41</definedName>
    <definedName name="เป้าหมายหน่วยงาน">#REF!</definedName>
    <definedName name="เป้าหมายให้บริการหน่วยงาน">'[5]Ind.3.3.1'!$C$73:$C$80</definedName>
    <definedName name="โปรดเลือก" localSheetId="1">#REF!</definedName>
    <definedName name="โปรดเลือก" localSheetId="2">#REF!</definedName>
    <definedName name="โปรดเลือก">#REF!</definedName>
    <definedName name="ผลผลิต1">'[12]Index1 (ห้ามลบ)'!$B$118:$B$215</definedName>
    <definedName name="ผลผลิต3">'[5]Ind.3.3.1'!$C$38:$C$47</definedName>
    <definedName name="ผลผลิตบูรณาการ">'[5]Ind.3.3.1'!$G$34:$G$42</definedName>
    <definedName name="แผนงาน1" localSheetId="1">#REF!</definedName>
    <definedName name="แผนงาน1" localSheetId="2">#REF!</definedName>
    <definedName name="แผนงาน1">#REF!</definedName>
    <definedName name="แผนงาน2561">'[14]Index10-12'!$G$15:$G$17</definedName>
    <definedName name="แผนงานบูรณาการ">'[5]Ind.3.3.1'!$G$5:$G$31</definedName>
    <definedName name="แผนงานพฐ.ยุท">'[5]Ind.3.3.1'!$C$5:$C$35</definedName>
    <definedName name="พันธกิจ">[2]Index_รวม!$C$45:$C$49</definedName>
    <definedName name="ฟ" localSheetId="1">#REF!</definedName>
    <definedName name="ฟ">#REF!</definedName>
    <definedName name="ไฟฟ_า_ภายใน" localSheetId="1">#REF!</definedName>
    <definedName name="ไฟฟ_า_ภายใน">#REF!</definedName>
    <definedName name="ไฟฟ_า_ภายใน_1" localSheetId="1">#REF!</definedName>
    <definedName name="ไฟฟ_า_ภายใน_1">#REF!</definedName>
    <definedName name="ไฟฟ_า_ภายใน_2" localSheetId="1">#REF!</definedName>
    <definedName name="ไฟฟ_า_ภายใน_2">#REF!</definedName>
    <definedName name="ไฟฟ้า_ภายใน" localSheetId="1">#REF!</definedName>
    <definedName name="ไฟฟ้า_ภายใน">#REF!</definedName>
    <definedName name="ภายใน" localSheetId="1">#REF!</definedName>
    <definedName name="ภายใน">#REF!</definedName>
    <definedName name="ภายใน_1" localSheetId="1">#REF!</definedName>
    <definedName name="ภายใน_1">#REF!</definedName>
    <definedName name="ภายใน_2" localSheetId="1">#REF!</definedName>
    <definedName name="ภายใน_2">#REF!</definedName>
    <definedName name="มนุษย์" localSheetId="1">#REF!</definedName>
    <definedName name="มนุษย์">#REF!</definedName>
    <definedName name="ย่อย_2">[1]Index!$I$1:$I$51</definedName>
    <definedName name="ย่อย_3">[1]Index!$I$66:$I$103</definedName>
    <definedName name="ยำยำ" localSheetId="1">#REF!</definedName>
    <definedName name="ยำยำ">#REF!</definedName>
    <definedName name="ยุทธ" localSheetId="1">#REF!</definedName>
    <definedName name="ยุทธ" localSheetId="2">#REF!</definedName>
    <definedName name="ยุทธ">#REF!</definedName>
    <definedName name="ยุทธศาสตร์">'[6]index '!$A$3:$A$7</definedName>
    <definedName name="ยุทธศาสตร์ม.">[2]Index_รวม!$C$20:$C$23</definedName>
    <definedName name="ยุทธศาสตร์มหาวิทยาลัย">#REF!</definedName>
    <definedName name="ยุทธศาสตร์รัฐบาล">#REF!</definedName>
    <definedName name="ยุทธฯมหาลัย1">'[5]Ind.3.3.1'!$C$67:$C$70</definedName>
    <definedName name="รวม" localSheetId="1">#REF!</definedName>
    <definedName name="รวม">#REF!</definedName>
    <definedName name="รายจ่ายอื่น" localSheetId="1">#REF!</definedName>
    <definedName name="รายจ่ายอื่น" localSheetId="2">#REF!</definedName>
    <definedName name="รายจ่ายอื่น">#REF!</definedName>
    <definedName name="รายได้ค่าธรรมเนียมการศึกษา" localSheetId="1">#REF!</definedName>
    <definedName name="รายได้ค่าธรรมเนียมการศึกษา" localSheetId="2">#REF!</definedName>
    <definedName name="รายได้ค่าธรรมเนียมการศึกษา">#REF!</definedName>
    <definedName name="รายได้ค่าปรับและเงินบำรุง" localSheetId="1">#REF!</definedName>
    <definedName name="รายได้ค่าปรับและเงินบำรุง" localSheetId="2">#REF!</definedName>
    <definedName name="รายได้ค่าปรับและเงินบำรุง">#REF!</definedName>
    <definedName name="รายได้จัดการศึกษาอื่น">#REF!</definedName>
    <definedName name="รายได้จากการขายสินค้าและวัสดุสำรองคลัง">#REF!</definedName>
    <definedName name="รายได้จากการบริการสุขภาพ">#REF!</definedName>
    <definedName name="รายได้จากการบริหารสินทรัพย์">#REF!</definedName>
    <definedName name="รายได้จากการรับบริจาค">#REF!</definedName>
    <definedName name="รายได้จากการวิจัย">#REF!</definedName>
    <definedName name="รายได้จากการให้บริการวิชาการ">#REF!</definedName>
    <definedName name="รายได้จากศูนย์ปฏิบัติการโรงแรม">#REF!</definedName>
    <definedName name="รายได้ตามบัญชีทุนเฉพาะ">#REF!</definedName>
    <definedName name="รายได้อื่น">#REF!</definedName>
    <definedName name="ลงนาม">'[12]Index1 (ห้ามลบ)'!$C$290:$C$295</definedName>
    <definedName name="ลักษณะ">'[12]Index1 (ห้ามลบ)'!$B$316:$B$317</definedName>
    <definedName name="ลักษณะครุภัณฑ์">'[2]Index no.7'!$C$2:$C$3</definedName>
    <definedName name="วววววววว" localSheetId="1">#REF!</definedName>
    <definedName name="วววววววว">#REF!</definedName>
    <definedName name="ววววววววว" localSheetId="1">#REF!</definedName>
    <definedName name="ววววววววว">#REF!</definedName>
    <definedName name="วัตถุประสงค์ของครุภัณฑ์" localSheetId="1">#REF!</definedName>
    <definedName name="วัตถุประสงค์ของครุภัณฑ์" localSheetId="2">#REF!</definedName>
    <definedName name="วัตถุประสงค์ของครุภัณฑ์">#REF!</definedName>
    <definedName name="วัตถุประสงค์ของครุภัณฑ์_สิ่งก่อสร้าง">'[2]Index no.7'!$B$2:$B$13</definedName>
    <definedName name="ศาลปกครอง" localSheetId="1">#REF!</definedName>
    <definedName name="ศาลปกครอง">#REF!</definedName>
    <definedName name="สภาพ" localSheetId="1">#REF!</definedName>
    <definedName name="สภาพ" localSheetId="2">#REF!</definedName>
    <definedName name="สภาพ">#REF!</definedName>
    <definedName name="สรุปความต้องการ" localSheetId="1">#REF!</definedName>
    <definedName name="สรุปความต้องการ" localSheetId="2">#REF!</definedName>
    <definedName name="สรุปความต้องการ">#REF!</definedName>
    <definedName name="ส่วนงาน" localSheetId="1">#REF!</definedName>
    <definedName name="ส่วนงาน" localSheetId="2">#REF!</definedName>
    <definedName name="ส่วนงาน">#REF!</definedName>
    <definedName name="สอดคล้องกับนโยบาย">#REF!</definedName>
    <definedName name="สอดคล้องกับพันธกิจ">#REF!</definedName>
    <definedName name="สอดคล้องกับยุทธศาสตร์มหาวิทยาลัย__4_ด้าน">#REF!</definedName>
    <definedName name="สามารถ">#REF!</definedName>
    <definedName name="หน่วยงาน">'[12]Index1 (ห้ามลบ)'!$B$76:$B$115</definedName>
    <definedName name="หมวดรายจ่าย1" localSheetId="1">#REF!</definedName>
    <definedName name="หมวดรายจ่าย1" localSheetId="2">#REF!</definedName>
    <definedName name="หมวดรายจ่าย1">#REF!</definedName>
    <definedName name="แหล่งเงิน" localSheetId="1">#REF!</definedName>
    <definedName name="แหล่งเงิน" localSheetId="2">#REF!</definedName>
    <definedName name="แหล่งเงิน">#REF!</definedName>
    <definedName name="อ" localSheetId="1">#REF!</definedName>
    <definedName name="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K25" i="1"/>
  <c r="K22" i="1"/>
  <c r="K16" i="1"/>
  <c r="K11" i="1"/>
  <c r="E16" i="8"/>
  <c r="E15" i="8"/>
  <c r="I11" i="8"/>
  <c r="K10" i="1" l="1"/>
  <c r="J16" i="1"/>
  <c r="I16" i="1"/>
  <c r="G16" i="1"/>
  <c r="H16" i="1"/>
  <c r="H22" i="1"/>
  <c r="J11" i="1"/>
  <c r="I11" i="1"/>
  <c r="H11" i="1"/>
  <c r="G11" i="1"/>
  <c r="F16" i="1" l="1"/>
  <c r="F11" i="1"/>
  <c r="H14" i="8" l="1"/>
  <c r="H10" i="8"/>
  <c r="D14" i="8"/>
  <c r="D10" i="8"/>
  <c r="I12" i="8"/>
  <c r="J12" i="8" s="1"/>
  <c r="I13" i="8"/>
  <c r="J13" i="8" s="1"/>
  <c r="I15" i="8"/>
  <c r="J15" i="8" s="1"/>
  <c r="I16" i="8"/>
  <c r="J16" i="8" s="1"/>
  <c r="I17" i="8"/>
  <c r="J17" i="8" s="1"/>
  <c r="I18" i="8"/>
  <c r="J18" i="8" s="1"/>
  <c r="N18" i="8" s="1"/>
  <c r="J11" i="8"/>
  <c r="J10" i="8" s="1"/>
  <c r="E11" i="8"/>
  <c r="L11" i="8"/>
  <c r="L12" i="8"/>
  <c r="L13" i="8"/>
  <c r="L15" i="8"/>
  <c r="L16" i="8"/>
  <c r="L17" i="8"/>
  <c r="L18" i="8"/>
  <c r="K25" i="11"/>
  <c r="K24" i="11" s="1"/>
  <c r="J25" i="11"/>
  <c r="J24" i="11" s="1"/>
  <c r="I25" i="11"/>
  <c r="I24" i="11" s="1"/>
  <c r="H25" i="11"/>
  <c r="G25" i="11"/>
  <c r="G24" i="11" s="1"/>
  <c r="F25" i="11"/>
  <c r="F24" i="11" s="1"/>
  <c r="E25" i="11"/>
  <c r="E24" i="11" s="1"/>
  <c r="H24" i="11"/>
  <c r="K18" i="11"/>
  <c r="K17" i="11" s="1"/>
  <c r="J18" i="11"/>
  <c r="I18" i="11"/>
  <c r="I17" i="11" s="1"/>
  <c r="H18" i="11"/>
  <c r="H17" i="11" s="1"/>
  <c r="G18" i="11"/>
  <c r="G17" i="11" s="1"/>
  <c r="F18" i="11"/>
  <c r="F17" i="11" s="1"/>
  <c r="E18" i="11"/>
  <c r="J17" i="11"/>
  <c r="E17" i="11"/>
  <c r="K10" i="11"/>
  <c r="J11" i="11"/>
  <c r="J10" i="11" s="1"/>
  <c r="I11" i="11"/>
  <c r="I10" i="11" s="1"/>
  <c r="H11" i="11"/>
  <c r="H10" i="11" s="1"/>
  <c r="G11" i="11"/>
  <c r="G10" i="11" s="1"/>
  <c r="F11" i="11"/>
  <c r="F10" i="11" s="1"/>
  <c r="E11" i="11"/>
  <c r="E10" i="11" s="1"/>
  <c r="E9" i="11" s="1"/>
  <c r="H9" i="8" l="1"/>
  <c r="M11" i="8"/>
  <c r="F9" i="11"/>
  <c r="K9" i="11"/>
  <c r="I9" i="11"/>
  <c r="J9" i="11"/>
  <c r="J14" i="8"/>
  <c r="G9" i="11"/>
  <c r="M18" i="8"/>
  <c r="H9" i="11"/>
  <c r="J9" i="8"/>
  <c r="D9" i="8"/>
  <c r="L14" i="8"/>
  <c r="L10" i="8"/>
  <c r="L9" i="8" s="1"/>
  <c r="I10" i="8"/>
  <c r="I9" i="8" s="1"/>
  <c r="I14" i="8"/>
  <c r="F15" i="8" l="1"/>
  <c r="G15" i="8" s="1"/>
  <c r="F16" i="8"/>
  <c r="E17" i="8"/>
  <c r="F17" i="8"/>
  <c r="N17" i="8" s="1"/>
  <c r="K17" i="8"/>
  <c r="F13" i="8"/>
  <c r="N13" i="8" s="1"/>
  <c r="E13" i="8"/>
  <c r="F12" i="8"/>
  <c r="N12" i="8" s="1"/>
  <c r="E12" i="8"/>
  <c r="F11" i="8"/>
  <c r="G11" i="8" s="1"/>
  <c r="N16" i="8" l="1"/>
  <c r="G16" i="8"/>
  <c r="G12" i="8"/>
  <c r="M12" i="8"/>
  <c r="E10" i="8"/>
  <c r="N15" i="8"/>
  <c r="N14" i="8" s="1"/>
  <c r="F14" i="8"/>
  <c r="E14" i="8"/>
  <c r="N11" i="8"/>
  <c r="N10" i="8" s="1"/>
  <c r="F10" i="8"/>
  <c r="K13" i="8"/>
  <c r="M13" i="8"/>
  <c r="K11" i="8"/>
  <c r="M10" i="8"/>
  <c r="M17" i="8"/>
  <c r="K16" i="8"/>
  <c r="M16" i="8"/>
  <c r="K15" i="8"/>
  <c r="K14" i="8" s="1"/>
  <c r="M15" i="8"/>
  <c r="G17" i="8"/>
  <c r="G13" i="8"/>
  <c r="K12" i="8"/>
  <c r="M14" i="8" l="1"/>
  <c r="M9" i="8" s="1"/>
  <c r="G14" i="8"/>
  <c r="E9" i="8"/>
  <c r="F9" i="8"/>
  <c r="N9" i="8"/>
  <c r="K10" i="8"/>
  <c r="K9" i="8" s="1"/>
  <c r="G10" i="8"/>
  <c r="O15" i="8"/>
  <c r="O17" i="8"/>
  <c r="O12" i="8"/>
  <c r="O13" i="8"/>
  <c r="O16" i="8"/>
  <c r="O11" i="8"/>
  <c r="G9" i="8" l="1"/>
  <c r="O10" i="8"/>
  <c r="O14" i="8"/>
  <c r="K27" i="7"/>
  <c r="J27" i="7"/>
  <c r="I27" i="7"/>
  <c r="H27" i="7"/>
  <c r="G27" i="7"/>
  <c r="F27" i="7"/>
  <c r="E27" i="7"/>
  <c r="D27" i="7"/>
  <c r="K25" i="7"/>
  <c r="J25" i="7"/>
  <c r="I25" i="7"/>
  <c r="H25" i="7"/>
  <c r="G25" i="7"/>
  <c r="F25" i="7"/>
  <c r="E25" i="7"/>
  <c r="D25" i="7"/>
  <c r="K22" i="7"/>
  <c r="J22" i="7"/>
  <c r="I22" i="7"/>
  <c r="H22" i="7"/>
  <c r="G22" i="7"/>
  <c r="F22" i="7"/>
  <c r="E22" i="7"/>
  <c r="D22" i="7"/>
  <c r="K16" i="7"/>
  <c r="J16" i="7"/>
  <c r="I16" i="7"/>
  <c r="H16" i="7"/>
  <c r="G16" i="7"/>
  <c r="F16" i="7"/>
  <c r="E16" i="7"/>
  <c r="D16" i="7"/>
  <c r="K11" i="7"/>
  <c r="J11" i="7"/>
  <c r="I11" i="7"/>
  <c r="H11" i="7"/>
  <c r="G11" i="7"/>
  <c r="F11" i="7"/>
  <c r="E11" i="7"/>
  <c r="D11" i="7"/>
  <c r="K10" i="7"/>
  <c r="J10" i="7"/>
  <c r="I10" i="7"/>
  <c r="H10" i="7"/>
  <c r="G10" i="7"/>
  <c r="F10" i="7"/>
  <c r="E10" i="7"/>
  <c r="D10" i="7"/>
  <c r="D27" i="1"/>
  <c r="E27" i="1"/>
  <c r="F27" i="1"/>
  <c r="G27" i="1"/>
  <c r="H27" i="1"/>
  <c r="I27" i="1"/>
  <c r="J27" i="1"/>
  <c r="D25" i="1"/>
  <c r="E25" i="1"/>
  <c r="F25" i="1"/>
  <c r="G25" i="1"/>
  <c r="H25" i="1"/>
  <c r="I25" i="1"/>
  <c r="J25" i="1"/>
  <c r="I22" i="1"/>
  <c r="I10" i="1" l="1"/>
  <c r="E8" i="2" s="1"/>
  <c r="O9" i="8"/>
  <c r="D5" i="2"/>
  <c r="D6" i="2"/>
  <c r="D7" i="2"/>
  <c r="D8" i="2"/>
  <c r="D9" i="2"/>
  <c r="J22" i="1" l="1"/>
  <c r="G22" i="1"/>
  <c r="F22" i="1"/>
  <c r="E22" i="1"/>
  <c r="D22" i="1"/>
  <c r="E16" i="1"/>
  <c r="D16" i="1"/>
  <c r="E11" i="1"/>
  <c r="D11" i="1"/>
  <c r="F10" i="1" l="1"/>
  <c r="E5" i="2" s="1"/>
  <c r="G10" i="1"/>
  <c r="E6" i="2" s="1"/>
  <c r="D10" i="1"/>
  <c r="H10" i="1"/>
  <c r="E7" i="2" s="1"/>
  <c r="J10" i="1"/>
  <c r="E9" i="2" s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Laksamee.k</author>
  </authors>
  <commentList>
    <comment ref="D5" authorId="0" shapeId="0" xr:uid="{BAEAEA3C-D1D2-4990-8C45-780CE6B56DD6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H5" authorId="0" shapeId="0" xr:uid="{4ABDCC81-C428-47CF-B81F-2473CE6330E0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กรอกข้อมูลจำนวนนักศึกษาจริง </t>
        </r>
      </text>
    </comment>
    <comment ref="D11" authorId="0" shapeId="0" xr:uid="{3D9882BE-2E45-495E-9B77-2D4078323EB0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  <comment ref="H11" authorId="0" shapeId="0" xr:uid="{E616A133-C651-4274-8F4A-9318E0053104}">
      <text>
        <r>
          <rPr>
            <b/>
            <sz val="9"/>
            <color indexed="81"/>
            <rFont val="Tahoma"/>
            <family val="2"/>
          </rPr>
          <t>Laksamee.k:</t>
        </r>
        <r>
          <rPr>
            <sz val="9"/>
            <color indexed="81"/>
            <rFont val="Tahoma"/>
            <family val="2"/>
          </rPr>
          <t xml:space="preserve">
กรอกข้อมูลจำนวนนักศึกษา</t>
        </r>
      </text>
    </comment>
  </commentList>
</comments>
</file>

<file path=xl/sharedStrings.xml><?xml version="1.0" encoding="utf-8"?>
<sst xmlns="http://schemas.openxmlformats.org/spreadsheetml/2006/main" count="208" uniqueCount="111">
  <si>
    <t>รวมทั้งสิ้น</t>
  </si>
  <si>
    <t>ประมาณการรายรับ</t>
  </si>
  <si>
    <t>รายการ</t>
  </si>
  <si>
    <t>ปี 2564</t>
  </si>
  <si>
    <t>ปี 2565</t>
  </si>
  <si>
    <t>ปี 2566</t>
  </si>
  <si>
    <t>ปี 2567</t>
  </si>
  <si>
    <t>ปี 2568</t>
  </si>
  <si>
    <t>ปี 2563</t>
  </si>
  <si>
    <t>ปี 2569</t>
  </si>
  <si>
    <t>ปี 2570</t>
  </si>
  <si>
    <t xml:space="preserve"> </t>
  </si>
  <si>
    <t>หน่วย : บาท</t>
  </si>
  <si>
    <t>ลำดับ</t>
  </si>
  <si>
    <t>ประจำปีงบประมาณ พ.ศ. 2566 มหาวิทยาลัยราชภัฏนครราชสีมา</t>
  </si>
  <si>
    <t>หน่วยงาน : ..............................................................</t>
  </si>
  <si>
    <t xml:space="preserve">หน่วยนับ </t>
  </si>
  <si>
    <t>งบประมาณ / ประมาณรายจ่ายล่วงหน้า / ค่าเป้าหมายตัวชี้วัด</t>
  </si>
  <si>
    <t xml:space="preserve">ลำดับ </t>
  </si>
  <si>
    <t>งบบุคลากร</t>
  </si>
  <si>
    <t>งบดำเนินการ</t>
  </si>
  <si>
    <t>1) เงินเดือน</t>
  </si>
  <si>
    <t>2) ค่าจ้างประจำ</t>
  </si>
  <si>
    <t>3) ค่าจ้างชั่วคราว</t>
  </si>
  <si>
    <t>1) ค่าตอบแทน</t>
  </si>
  <si>
    <t>2) ค่าใช้สอย</t>
  </si>
  <si>
    <t>3) ค่าวัสดุ</t>
  </si>
  <si>
    <t>4) ค่าสาธารณูปโภค</t>
  </si>
  <si>
    <t>งบลงทุน</t>
  </si>
  <si>
    <t>งบเงินอุดหนุน</t>
  </si>
  <si>
    <t>งบรายจ่ายอื่น</t>
  </si>
  <si>
    <t>1) ค่าครุภัณฑ์</t>
  </si>
  <si>
    <t>2) ค่าที่ดินและสิ่งก่อสร้าง</t>
  </si>
  <si>
    <t>งบประมาณ</t>
  </si>
  <si>
    <t>ประมาณการรายจ่าย</t>
  </si>
  <si>
    <t>หมายเหตุ</t>
  </si>
  <si>
    <t>4) ...............................</t>
  </si>
  <si>
    <t>5) ........................................</t>
  </si>
  <si>
    <t xml:space="preserve">ปีงบประมาณ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</si>
  <si>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</si>
  <si>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</si>
  <si>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</si>
  <si>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</si>
  <si>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</si>
  <si>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</si>
  <si>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</si>
  <si>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</si>
  <si>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</si>
  <si>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</si>
  <si>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1) …..........................</t>
  </si>
  <si>
    <t>1) …...........................</t>
  </si>
  <si>
    <t xml:space="preserve">รายการ/โครงการ </t>
  </si>
  <si>
    <t>โครงการ .....</t>
  </si>
  <si>
    <t>ตัวชี้วัด ......</t>
  </si>
  <si>
    <t xml:space="preserve">รายการ/ โครงการ/ ตัวชี้วัด </t>
  </si>
  <si>
    <t xml:space="preserve">แบบประมาณการรายจ่าย (จากเงินรายได้) </t>
  </si>
  <si>
    <t>ประจำปีงบประมาณ พ.ศ.2566 มหาวิทยาลัยราชภัฏนครราชสีมา</t>
  </si>
  <si>
    <t xml:space="preserve">แบบสรุปการประมาณการรายรับ และประมาณการรายจ่ายจากเงินรายได้  ประจำปีงบประมาณ พ.ศ. 2566 - 2570 </t>
  </si>
  <si>
    <t>หน่วยงาน .........................................................................</t>
  </si>
  <si>
    <t>แผนประมาณการรายจ่าย</t>
  </si>
  <si>
    <t>ปี 2565 ณ ปัจจุบัน</t>
  </si>
  <si>
    <t>มหาวิทยาลัยราชภัฏนครราชสีมา</t>
  </si>
  <si>
    <t>(11)</t>
  </si>
  <si>
    <t>(12)</t>
  </si>
  <si>
    <t>(13)</t>
  </si>
  <si>
    <t>(14)</t>
  </si>
  <si>
    <t>(15)</t>
  </si>
  <si>
    <t>หลักสูตร/(ปีการศึกษาที่เข้าศึกษา)</t>
  </si>
  <si>
    <t>อัตราค่าบำรุง กศ.</t>
  </si>
  <si>
    <t>อัตราค่า ธน.พศ.</t>
  </si>
  <si>
    <t>รวม</t>
  </si>
  <si>
    <t>จำนวน นศ.</t>
  </si>
  <si>
    <t>ค่าบำรุง กศ.</t>
  </si>
  <si>
    <t>ค่า ธน.พศ.</t>
  </si>
  <si>
    <t>แบบประมาณการรายรับเงินรายได้</t>
  </si>
  <si>
    <t>ประมาณการ</t>
  </si>
  <si>
    <t>รายรับจริง ณ ปัจจุบัน</t>
  </si>
  <si>
    <t>คำชี้แจง</t>
  </si>
  <si>
    <t>(อัตราการจัดเก็บ)</t>
  </si>
  <si>
    <t xml:space="preserve">รวมทั้งสิ้น </t>
  </si>
  <si>
    <t>รายได้จากการปฏิบัติหน้าที่ตามพันธกิจ</t>
  </si>
  <si>
    <t>รายได้จากการดำเนินงาน</t>
  </si>
  <si>
    <t>1.  รายได้………………….</t>
  </si>
  <si>
    <t>2.  รายได้………………….</t>
  </si>
  <si>
    <t>3.  รายได้………………….</t>
  </si>
  <si>
    <t>4.  รายได้………………... (ถ้ามี)</t>
  </si>
  <si>
    <t>รายได้จากการบริการทรัพย์สินของมหาวิทยาลัย</t>
  </si>
  <si>
    <t>รายได้จากการบริการ</t>
  </si>
  <si>
    <t>รายได้อื่น ๆ</t>
  </si>
  <si>
    <t>1. รายการ ..................................</t>
  </si>
  <si>
    <t>2. รายการ ..................................</t>
  </si>
  <si>
    <t xml:space="preserve">ฝ่ายมัธยมศึกษา </t>
  </si>
  <si>
    <t>มัธยมศึกษาตอนต้น</t>
  </si>
  <si>
    <t>มัธยมศึกษาตอนปลาย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</si>
  <si>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</si>
  <si>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</si>
  <si>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</si>
  <si>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</si>
  <si>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</si>
  <si>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</si>
  <si>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>4) ค่าประกันสังคม</t>
  </si>
  <si>
    <t>5) ค่าซ่อมแซมครุภัณฑ์</t>
  </si>
  <si>
    <t>1) ค่าอาหาร</t>
  </si>
  <si>
    <t>1.  รายได้เงินค่าเทอม</t>
  </si>
  <si>
    <t>หน่วยงาน :  โรงเรียนสาธิตมหาวิทยาลัยราชภัฏนครราชสีมา ระดับมัธยม</t>
  </si>
  <si>
    <t>หน่วยงาน : โรงเรียนสาธิตมหาวิทยาลัยราชภัฏนครราชสีมา ระดับมัธยม</t>
  </si>
  <si>
    <t>ประมาณการรายรับเงินรายได้จากค่าบำรุงการศึกษาประจำปีงบประมาณ พ.ศ. 2567</t>
  </si>
  <si>
    <t>ปี 2571</t>
  </si>
  <si>
    <t>ประจำปีงบประมาณ พ.ศ. 2567 มหาวิทยาลัยราชภัฏนครราชสีมา</t>
  </si>
  <si>
    <t>ภาคเรียนที่ 1/2567</t>
  </si>
  <si>
    <t>ภาคเรียนที่ 2/2566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</si>
</sst>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AngsanaUPC"/>
      <family val="1"/>
    </font>
    <font>
      <sz val="14"/>
      <name val="Cordia New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indexed="8"/>
      <name val="TH SarabunPSK"/>
      <family val="2"/>
    </font>
    <font>
      <sz val="20"/>
      <color theme="1"/>
      <name val="TH SarabunPSK"/>
      <family val="2"/>
    </font>
    <font>
      <sz val="20"/>
      <name val="TH SarabunPSK"/>
      <family val="2"/>
    </font>
    <font>
      <sz val="8"/>
      <name val="Tahoma"/>
      <family val="2"/>
      <charset val="222"/>
      <scheme val="minor"/>
    </font>
    <font>
      <b/>
      <sz val="14"/>
      <name val="TH SarabunPSK"/>
      <family val="2"/>
    </font>
    <font>
      <b/>
      <sz val="22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u/>
      <sz val="16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8" tint="0.399975585192419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87" fontId="9" fillId="0" borderId="0" applyFont="0" applyFill="0" applyBorder="0" applyAlignment="0" applyProtection="0"/>
    <xf numFmtId="0" fontId="10" fillId="0" borderId="0"/>
    <xf numFmtId="187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3" fillId="2" borderId="0" xfId="1" applyFont="1" applyFill="1"/>
    <xf numFmtId="0" fontId="3" fillId="0" borderId="0" xfId="1" applyFont="1"/>
    <xf numFmtId="0" fontId="5" fillId="2" borderId="0" xfId="1" applyFont="1" applyFill="1" applyAlignment="1">
      <alignment horizontal="left" indent="3"/>
    </xf>
    <xf numFmtId="0" fontId="5" fillId="2" borderId="0" xfId="1" applyFont="1" applyFill="1" applyAlignment="1">
      <alignment horizontal="center"/>
    </xf>
    <xf numFmtId="0" fontId="6" fillId="2" borderId="0" xfId="1" applyFont="1" applyFill="1"/>
    <xf numFmtId="0" fontId="5" fillId="5" borderId="1" xfId="6" applyFont="1" applyFill="1" applyBorder="1" applyAlignment="1">
      <alignment horizontal="left"/>
    </xf>
    <xf numFmtId="0" fontId="5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/>
    </xf>
    <xf numFmtId="37" fontId="5" fillId="4" borderId="1" xfId="5" applyNumberFormat="1" applyFont="1" applyFill="1" applyBorder="1"/>
    <xf numFmtId="37" fontId="5" fillId="5" borderId="1" xfId="5" applyNumberFormat="1" applyFont="1" applyFill="1" applyBorder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/>
    <xf numFmtId="188" fontId="14" fillId="3" borderId="1" xfId="2" applyNumberFormat="1" applyFont="1" applyFill="1" applyBorder="1" applyAlignment="1">
      <alignment horizontal="center" vertical="center" wrapText="1"/>
    </xf>
    <xf numFmtId="188" fontId="12" fillId="3" borderId="1" xfId="3" applyNumberFormat="1" applyFont="1" applyFill="1" applyBorder="1" applyAlignment="1">
      <alignment horizontal="center" vertical="center"/>
    </xf>
    <xf numFmtId="188" fontId="15" fillId="0" borderId="1" xfId="2" applyNumberFormat="1" applyFont="1" applyFill="1" applyBorder="1" applyAlignment="1">
      <alignment horizontal="left" vertical="top"/>
    </xf>
    <xf numFmtId="188" fontId="16" fillId="0" borderId="1" xfId="4" applyNumberFormat="1" applyFont="1" applyBorder="1"/>
    <xf numFmtId="0" fontId="12" fillId="0" borderId="0" xfId="0" applyFont="1" applyAlignment="1">
      <alignment horizontal="center"/>
    </xf>
    <xf numFmtId="0" fontId="5" fillId="3" borderId="6" xfId="1" applyFont="1" applyFill="1" applyBorder="1" applyAlignment="1">
      <alignment horizontal="center" vertical="center"/>
    </xf>
    <xf numFmtId="0" fontId="5" fillId="5" borderId="1" xfId="6" applyFont="1" applyFill="1" applyBorder="1" applyAlignment="1">
      <alignment horizontal="center"/>
    </xf>
    <xf numFmtId="0" fontId="5" fillId="5" borderId="2" xfId="6" applyFont="1" applyFill="1" applyBorder="1" applyAlignment="1">
      <alignment horizontal="left"/>
    </xf>
    <xf numFmtId="0" fontId="0" fillId="0" borderId="11" xfId="0" applyBorder="1"/>
    <xf numFmtId="188" fontId="3" fillId="0" borderId="12" xfId="2" applyNumberFormat="1" applyFont="1" applyBorder="1"/>
    <xf numFmtId="0" fontId="0" fillId="0" borderId="14" xfId="0" applyBorder="1"/>
    <xf numFmtId="188" fontId="3" fillId="0" borderId="13" xfId="2" applyNumberFormat="1" applyFont="1" applyBorder="1"/>
    <xf numFmtId="0" fontId="0" fillId="0" borderId="9" xfId="0" applyBorder="1"/>
    <xf numFmtId="188" fontId="3" fillId="0" borderId="10" xfId="2" applyNumberFormat="1" applyFont="1" applyBorder="1"/>
    <xf numFmtId="0" fontId="0" fillId="0" borderId="3" xfId="0" applyBorder="1"/>
    <xf numFmtId="188" fontId="3" fillId="0" borderId="5" xfId="2" applyNumberFormat="1" applyFont="1" applyBorder="1"/>
    <xf numFmtId="0" fontId="5" fillId="5" borderId="8" xfId="6" applyFont="1" applyFill="1" applyBorder="1" applyAlignment="1">
      <alignment horizontal="left"/>
    </xf>
    <xf numFmtId="0" fontId="0" fillId="0" borderId="1" xfId="0" applyBorder="1"/>
    <xf numFmtId="0" fontId="5" fillId="3" borderId="9" xfId="1" applyFont="1" applyFill="1" applyBorder="1" applyAlignment="1">
      <alignment horizontal="center" vertical="center"/>
    </xf>
    <xf numFmtId="0" fontId="0" fillId="0" borderId="5" xfId="0" applyBorder="1"/>
    <xf numFmtId="0" fontId="5" fillId="7" borderId="1" xfId="1" applyFont="1" applyFill="1" applyBorder="1" applyAlignment="1">
      <alignment horizontal="center" vertical="center" wrapText="1"/>
    </xf>
    <xf numFmtId="0" fontId="12" fillId="2" borderId="0" xfId="1" applyFont="1" applyFill="1"/>
    <xf numFmtId="188" fontId="14" fillId="3" borderId="2" xfId="2" applyNumberFormat="1" applyFont="1" applyFill="1" applyBorder="1" applyAlignment="1">
      <alignment horizontal="center" vertical="center" wrapText="1"/>
    </xf>
    <xf numFmtId="188" fontId="12" fillId="0" borderId="1" xfId="2" applyNumberFormat="1" applyFont="1" applyFill="1" applyBorder="1" applyAlignment="1">
      <alignment horizontal="center" vertical="top"/>
    </xf>
    <xf numFmtId="49" fontId="18" fillId="3" borderId="10" xfId="1" applyNumberFormat="1" applyFont="1" applyFill="1" applyBorder="1" applyAlignment="1">
      <alignment horizontal="center" vertical="center"/>
    </xf>
    <xf numFmtId="43" fontId="4" fillId="0" borderId="1" xfId="9" applyFont="1" applyBorder="1"/>
    <xf numFmtId="43" fontId="3" fillId="0" borderId="1" xfId="9" applyFont="1" applyBorder="1"/>
    <xf numFmtId="43" fontId="5" fillId="4" borderId="1" xfId="9" applyFont="1" applyFill="1" applyBorder="1"/>
    <xf numFmtId="43" fontId="5" fillId="5" borderId="1" xfId="9" applyFont="1" applyFill="1" applyBorder="1" applyAlignment="1">
      <alignment horizontal="right"/>
    </xf>
    <xf numFmtId="43" fontId="6" fillId="0" borderId="10" xfId="9" applyFont="1" applyBorder="1"/>
    <xf numFmtId="43" fontId="3" fillId="0" borderId="2" xfId="9" applyFont="1" applyBorder="1"/>
    <xf numFmtId="43" fontId="3" fillId="0" borderId="6" xfId="9" applyFont="1" applyBorder="1"/>
    <xf numFmtId="43" fontId="4" fillId="0" borderId="6" xfId="9" applyFont="1" applyBorder="1"/>
    <xf numFmtId="43" fontId="5" fillId="5" borderId="1" xfId="9" applyFont="1" applyFill="1" applyBorder="1" applyAlignment="1">
      <alignment horizontal="left"/>
    </xf>
    <xf numFmtId="49" fontId="18" fillId="3" borderId="6" xfId="1" applyNumberFormat="1" applyFont="1" applyFill="1" applyBorder="1" applyAlignment="1">
      <alignment horizontal="center" vertical="center"/>
    </xf>
    <xf numFmtId="0" fontId="0" fillId="0" borderId="8" xfId="0" applyBorder="1"/>
    <xf numFmtId="0" fontId="4" fillId="3" borderId="1" xfId="0" applyFont="1" applyFill="1" applyBorder="1" applyAlignment="1">
      <alignment horizontal="center"/>
    </xf>
    <xf numFmtId="0" fontId="19" fillId="2" borderId="0" xfId="1" applyFont="1" applyFill="1" applyAlignment="1">
      <alignment horizontal="left"/>
    </xf>
    <xf numFmtId="0" fontId="5" fillId="9" borderId="6" xfId="1" applyFont="1" applyFill="1" applyBorder="1" applyAlignment="1">
      <alignment horizontal="center" vertical="center"/>
    </xf>
    <xf numFmtId="0" fontId="5" fillId="9" borderId="9" xfId="1" applyFont="1" applyFill="1" applyBorder="1" applyAlignment="1">
      <alignment horizontal="center" vertical="center"/>
    </xf>
    <xf numFmtId="49" fontId="18" fillId="9" borderId="10" xfId="1" applyNumberFormat="1" applyFont="1" applyFill="1" applyBorder="1" applyAlignment="1">
      <alignment horizontal="center" vertical="center"/>
    </xf>
    <xf numFmtId="49" fontId="18" fillId="9" borderId="6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43" fontId="5" fillId="4" borderId="1" xfId="9" applyFont="1" applyFill="1" applyBorder="1" applyAlignment="1">
      <alignment vertical="center"/>
    </xf>
    <xf numFmtId="37" fontId="5" fillId="4" borderId="1" xfId="5" applyNumberFormat="1" applyFont="1" applyFill="1" applyBorder="1" applyAlignment="1">
      <alignment vertical="center"/>
    </xf>
    <xf numFmtId="0" fontId="21" fillId="0" borderId="0" xfId="0" applyFont="1"/>
    <xf numFmtId="189" fontId="21" fillId="0" borderId="0" xfId="7" applyNumberFormat="1" applyFont="1"/>
    <xf numFmtId="0" fontId="20" fillId="0" borderId="0" xfId="0" quotePrefix="1" applyFont="1" applyAlignment="1">
      <alignment horizontal="center"/>
    </xf>
    <xf numFmtId="0" fontId="21" fillId="0" borderId="0" xfId="0" quotePrefix="1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189" fontId="20" fillId="0" borderId="1" xfId="7" applyNumberFormat="1" applyFont="1" applyBorder="1" applyAlignment="1">
      <alignment horizontal="center" vertical="center"/>
    </xf>
    <xf numFmtId="0" fontId="20" fillId="10" borderId="1" xfId="0" applyFont="1" applyFill="1" applyBorder="1"/>
    <xf numFmtId="189" fontId="20" fillId="10" borderId="1" xfId="7" applyNumberFormat="1" applyFont="1" applyFill="1" applyBorder="1"/>
    <xf numFmtId="0" fontId="20" fillId="0" borderId="15" xfId="0" applyFont="1" applyBorder="1"/>
    <xf numFmtId="189" fontId="20" fillId="0" borderId="15" xfId="7" applyNumberFormat="1" applyFont="1" applyBorder="1"/>
    <xf numFmtId="187" fontId="20" fillId="0" borderId="15" xfId="7" applyFont="1" applyBorder="1"/>
    <xf numFmtId="188" fontId="20" fillId="0" borderId="15" xfId="0" applyNumberFormat="1" applyFont="1" applyBorder="1"/>
    <xf numFmtId="0" fontId="20" fillId="8" borderId="1" xfId="0" applyFont="1" applyFill="1" applyBorder="1"/>
    <xf numFmtId="0" fontId="21" fillId="0" borderId="1" xfId="0" applyFont="1" applyBorder="1" applyAlignment="1">
      <alignment horizontal="center"/>
    </xf>
    <xf numFmtId="188" fontId="20" fillId="13" borderId="1" xfId="0" applyNumberFormat="1" applyFont="1" applyFill="1" applyBorder="1"/>
    <xf numFmtId="189" fontId="20" fillId="13" borderId="1" xfId="0" applyNumberFormat="1" applyFont="1" applyFill="1" applyBorder="1"/>
    <xf numFmtId="189" fontId="21" fillId="0" borderId="1" xfId="7" applyNumberFormat="1" applyFont="1" applyBorder="1"/>
    <xf numFmtId="187" fontId="21" fillId="14" borderId="1" xfId="7" applyFont="1" applyFill="1" applyBorder="1"/>
    <xf numFmtId="189" fontId="21" fillId="11" borderId="1" xfId="0" applyNumberFormat="1" applyFont="1" applyFill="1" applyBorder="1"/>
    <xf numFmtId="189" fontId="21" fillId="14" borderId="1" xfId="7" applyNumberFormat="1" applyFont="1" applyFill="1" applyBorder="1"/>
    <xf numFmtId="189" fontId="21" fillId="12" borderId="1" xfId="0" applyNumberFormat="1" applyFont="1" applyFill="1" applyBorder="1"/>
    <xf numFmtId="189" fontId="21" fillId="13" borderId="1" xfId="0" applyNumberFormat="1" applyFont="1" applyFill="1" applyBorder="1"/>
    <xf numFmtId="0" fontId="20" fillId="0" borderId="1" xfId="0" applyFont="1" applyBorder="1" applyAlignment="1">
      <alignment vertical="top" wrapText="1"/>
    </xf>
    <xf numFmtId="0" fontId="20" fillId="14" borderId="1" xfId="0" applyFont="1" applyFill="1" applyBorder="1" applyAlignment="1">
      <alignment vertical="top" wrapText="1"/>
    </xf>
    <xf numFmtId="0" fontId="20" fillId="11" borderId="1" xfId="0" applyFont="1" applyFill="1" applyBorder="1" applyAlignment="1">
      <alignment vertical="top" wrapText="1"/>
    </xf>
    <xf numFmtId="189" fontId="20" fillId="14" borderId="1" xfId="7" applyNumberFormat="1" applyFont="1" applyFill="1" applyBorder="1" applyAlignment="1">
      <alignment vertical="top" wrapText="1"/>
    </xf>
    <xf numFmtId="0" fontId="20" fillId="12" borderId="1" xfId="0" applyFont="1" applyFill="1" applyBorder="1" applyAlignment="1">
      <alignment vertical="top" wrapText="1"/>
    </xf>
    <xf numFmtId="0" fontId="20" fillId="13" borderId="1" xfId="0" applyFont="1" applyFill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15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49" fontId="25" fillId="8" borderId="10" xfId="1" applyNumberFormat="1" applyFont="1" applyFill="1" applyBorder="1" applyAlignment="1">
      <alignment horizontal="center" vertical="center" wrapText="1"/>
    </xf>
    <xf numFmtId="43" fontId="4" fillId="15" borderId="10" xfId="9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6" fillId="0" borderId="3" xfId="0" applyFont="1" applyBorder="1"/>
    <xf numFmtId="0" fontId="4" fillId="0" borderId="4" xfId="0" applyFont="1" applyBorder="1"/>
    <xf numFmtId="0" fontId="4" fillId="0" borderId="5" xfId="0" applyFont="1" applyBorder="1"/>
    <xf numFmtId="43" fontId="4" fillId="0" borderId="5" xfId="9" applyFont="1" applyBorder="1"/>
    <xf numFmtId="0" fontId="4" fillId="0" borderId="1" xfId="0" applyFont="1" applyBorder="1"/>
    <xf numFmtId="0" fontId="24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6" fillId="0" borderId="5" xfId="8" applyFont="1" applyBorder="1" applyAlignment="1">
      <alignment horizontal="left" vertical="center"/>
    </xf>
    <xf numFmtId="0" fontId="6" fillId="0" borderId="5" xfId="8" applyFont="1" applyBorder="1" applyAlignment="1">
      <alignment vertical="center"/>
    </xf>
    <xf numFmtId="187" fontId="3" fillId="0" borderId="5" xfId="7" applyFont="1" applyBorder="1"/>
    <xf numFmtId="187" fontId="3" fillId="0" borderId="1" xfId="7" applyFont="1" applyBorder="1"/>
    <xf numFmtId="0" fontId="4" fillId="0" borderId="3" xfId="0" applyFont="1" applyBorder="1"/>
    <xf numFmtId="187" fontId="4" fillId="0" borderId="1" xfId="7" applyFont="1" applyBorder="1"/>
    <xf numFmtId="189" fontId="20" fillId="8" borderId="1" xfId="0" applyNumberFormat="1" applyFont="1" applyFill="1" applyBorder="1"/>
    <xf numFmtId="0" fontId="20" fillId="8" borderId="6" xfId="0" applyFont="1" applyFill="1" applyBorder="1"/>
    <xf numFmtId="187" fontId="20" fillId="8" borderId="6" xfId="0" applyNumberFormat="1" applyFont="1" applyFill="1" applyBorder="1"/>
    <xf numFmtId="0" fontId="20" fillId="16" borderId="0" xfId="0" applyFont="1" applyFill="1"/>
    <xf numFmtId="0" fontId="21" fillId="16" borderId="0" xfId="0" applyFont="1" applyFill="1"/>
    <xf numFmtId="0" fontId="13" fillId="0" borderId="0" xfId="0" applyFont="1" applyAlignment="1">
      <alignment horizontal="center"/>
    </xf>
    <xf numFmtId="43" fontId="3" fillId="0" borderId="8" xfId="9" applyFont="1" applyBorder="1"/>
    <xf numFmtId="43" fontId="4" fillId="0" borderId="8" xfId="9" applyFont="1" applyBorder="1"/>
    <xf numFmtId="0" fontId="2" fillId="2" borderId="0" xfId="1" applyFont="1" applyFill="1" applyAlignment="1">
      <alignment horizontal="center"/>
    </xf>
    <xf numFmtId="0" fontId="12" fillId="2" borderId="0" xfId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/>
    </xf>
    <xf numFmtId="49" fontId="25" fillId="8" borderId="3" xfId="0" applyNumberFormat="1" applyFont="1" applyFill="1" applyBorder="1" applyAlignment="1">
      <alignment horizontal="center" vertical="center" wrapText="1"/>
    </xf>
    <xf numFmtId="49" fontId="25" fillId="8" borderId="4" xfId="0" applyNumberFormat="1" applyFont="1" applyFill="1" applyBorder="1" applyAlignment="1">
      <alignment horizontal="center" vertical="center" wrapText="1"/>
    </xf>
    <xf numFmtId="49" fontId="25" fillId="8" borderId="5" xfId="0" applyNumberFormat="1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wrapText="1"/>
    </xf>
    <xf numFmtId="0" fontId="4" fillId="15" borderId="4" xfId="0" applyFont="1" applyFill="1" applyBorder="1" applyAlignment="1">
      <alignment horizontal="center" wrapText="1"/>
    </xf>
    <xf numFmtId="0" fontId="4" fillId="15" borderId="5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4" fillId="15" borderId="1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/>
    </xf>
    <xf numFmtId="0" fontId="4" fillId="15" borderId="4" xfId="0" applyFont="1" applyFill="1" applyBorder="1" applyAlignment="1">
      <alignment horizontal="center" vertical="center"/>
    </xf>
    <xf numFmtId="0" fontId="4" fillId="15" borderId="5" xfId="0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6" borderId="11" xfId="1" applyFont="1" applyFill="1" applyBorder="1" applyAlignment="1">
      <alignment horizontal="center" vertical="center"/>
    </xf>
    <xf numFmtId="0" fontId="5" fillId="6" borderId="7" xfId="1" applyFont="1" applyFill="1" applyBorder="1" applyAlignment="1">
      <alignment horizontal="center" vertical="center"/>
    </xf>
    <xf numFmtId="0" fontId="5" fillId="6" borderId="1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5" fillId="6" borderId="5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10">
    <cellStyle name="Comma" xfId="9" builtinId="3"/>
    <cellStyle name="Comma 2 2" xfId="3" xr:uid="{5181964A-63C7-4A08-94E3-28EC54F3C23D}"/>
    <cellStyle name="Comma 3" xfId="2" xr:uid="{B3BF939C-D3A8-4698-B5F3-209CA12B83D3}"/>
    <cellStyle name="Normal" xfId="0" builtinId="0"/>
    <cellStyle name="Normal 3" xfId="1" xr:uid="{6C8EC9AD-7B09-41E7-AE96-EA0CE62F8E32}"/>
    <cellStyle name="Normal 4" xfId="8" xr:uid="{44A6090B-7288-47D3-9F92-EACCBE2C199C}"/>
    <cellStyle name="Normal 7" xfId="4" xr:uid="{A1168C4B-27DE-471B-BABA-853A1FF98B5B}"/>
    <cellStyle name="จุลภาค 2" xfId="5" xr:uid="{2FA8F1FD-EBAC-4266-A34B-18D92FEE772B}"/>
    <cellStyle name="จุลภาค 3" xfId="7" xr:uid="{9DEDD2EE-8450-4CD4-B515-D50EEE314A9C}"/>
    <cellStyle name="ปกติ 2" xfId="6" xr:uid="{3A8F7AF9-0798-42A4-8FFF-805B04BE8C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158750</xdr:colOff>
      <xdr:row>28</xdr:row>
      <xdr:rowOff>222251</xdr:rowOff>
    </xdr:from>
    <xdr:to>
      <xdr:col>3</xdr:col>
      <xdr:colOff>2878667</xdr:colOff>
      <xdr:row>33</xdr:row>
      <xdr:rowOff>31330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44184D51-9AE9-4A03-9FAD-C47B410D9944}"/>
            </a:ext>
          </a:extLst>
        </xdr:cNvPr>
        <xdr:cNvSpPr txBox="1"/>
      </xdr:nvSpPr>
      <xdr:spPr>
        <a:xfrm>
          <a:off x="1090083" y="9101668"/>
          <a:ext cx="2942167" cy="134366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ผู้จัดทำ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kumimoji="0" lang="th-TH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116417</xdr:colOff>
      <xdr:row>28</xdr:row>
      <xdr:rowOff>232833</xdr:rowOff>
    </xdr:from>
    <xdr:to>
      <xdr:col>6</xdr:col>
      <xdr:colOff>813619</xdr:colOff>
      <xdr:row>32</xdr:row>
      <xdr:rowOff>306495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B62059D6-D037-493C-A27C-238F9D9023B9}"/>
            </a:ext>
          </a:extLst>
        </xdr:cNvPr>
        <xdr:cNvSpPr txBox="1"/>
      </xdr:nvSpPr>
      <xdr:spPr>
        <a:xfrm>
          <a:off x="4572000" y="9112250"/>
          <a:ext cx="3353619" cy="1301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910165</xdr:colOff>
      <xdr:row>28</xdr:row>
      <xdr:rowOff>211667</xdr:rowOff>
    </xdr:from>
    <xdr:to>
      <xdr:col>11</xdr:col>
      <xdr:colOff>83367</xdr:colOff>
      <xdr:row>33</xdr:row>
      <xdr:rowOff>20746</xdr:rowOff>
    </xdr:to>
    <xdr:sp macro="" textlink="">
      <xdr:nvSpPr>
        <xdr:cNvPr id="8" name="TextBox 2">
          <a:extLst>
            <a:ext uri="{FF2B5EF4-FFF2-40B4-BE49-F238E27FC236}">
              <a16:creationId xmlns:a16="http://schemas.microsoft.com/office/drawing/2014/main" id="{0AB6B76A-7D91-45EC-919B-D1AC72FE097A}"/>
            </a:ext>
          </a:extLst>
        </xdr:cNvPr>
        <xdr:cNvSpPr txBox="1"/>
      </xdr:nvSpPr>
      <xdr:spPr>
        <a:xfrm>
          <a:off x="11578165" y="7937500"/>
          <a:ext cx="3914535" cy="1131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lang="th-TH" sz="14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lang="th-TH" sz="14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1404937</xdr:colOff>
      <xdr:row>28</xdr:row>
      <xdr:rowOff>141553</xdr:rowOff>
    </xdr:from>
    <xdr:to>
      <xdr:col>4</xdr:col>
      <xdr:colOff>1001448</xdr:colOff>
      <xdr:row>36</xdr:row>
      <xdr:rowOff>56465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2B508E26-67E6-4874-8A27-98D4B9999C6D}"/>
            </a:ext>
          </a:extLst>
        </xdr:cNvPr>
        <xdr:cNvSpPr txBox="1"/>
      </xdr:nvSpPr>
      <xdr:spPr>
        <a:xfrm>
          <a:off x="2024062" y="8999803"/>
          <a:ext cx="2942167" cy="134366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ผู้จัดทำ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kumimoji="0" lang="th-TH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kumimoji="0" 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5</xdr:col>
      <xdr:colOff>422010</xdr:colOff>
      <xdr:row>28</xdr:row>
      <xdr:rowOff>175947</xdr:rowOff>
    </xdr:from>
    <xdr:to>
      <xdr:col>7</xdr:col>
      <xdr:colOff>680004</xdr:colOff>
      <xdr:row>36</xdr:row>
      <xdr:rowOff>48525</xdr:rowOff>
    </xdr:to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89E02EB2-56A8-4D59-9B4A-84912DBFCE43}"/>
            </a:ext>
          </a:extLst>
        </xdr:cNvPr>
        <xdr:cNvSpPr txBox="1"/>
      </xdr:nvSpPr>
      <xdr:spPr>
        <a:xfrm>
          <a:off x="5934604" y="9034197"/>
          <a:ext cx="3353619" cy="1301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1533258</xdr:colOff>
      <xdr:row>28</xdr:row>
      <xdr:rowOff>130969</xdr:rowOff>
    </xdr:from>
    <xdr:to>
      <xdr:col>10</xdr:col>
      <xdr:colOff>804357</xdr:colOff>
      <xdr:row>36</xdr:row>
      <xdr:rowOff>45881</xdr:rowOff>
    </xdr:to>
    <xdr:sp macro="" textlink="">
      <xdr:nvSpPr>
        <xdr:cNvPr id="7" name="TextBox 2">
          <a:extLst>
            <a:ext uri="{FF2B5EF4-FFF2-40B4-BE49-F238E27FC236}">
              <a16:creationId xmlns:a16="http://schemas.microsoft.com/office/drawing/2014/main" id="{F1810870-8994-4B6C-B2DC-11C937D1D97E}"/>
            </a:ext>
          </a:extLst>
        </xdr:cNvPr>
        <xdr:cNvSpPr txBox="1"/>
      </xdr:nvSpPr>
      <xdr:spPr>
        <a:xfrm>
          <a:off x="10141477" y="8989219"/>
          <a:ext cx="3914536" cy="13436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lang="th-TH" sz="14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endParaRPr lang="th-TH" sz="14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18222</xdr:colOff>
      <xdr:row>29</xdr:row>
      <xdr:rowOff>3313</xdr:rowOff>
    </xdr:from>
    <xdr:to>
      <xdr:col>4</xdr:col>
      <xdr:colOff>16625</xdr:colOff>
      <xdr:row>35</xdr:row>
      <xdr:rowOff>49459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7D406F-30EF-4A65-95AB-A04A50175509}"/>
            </a:ext>
          </a:extLst>
        </xdr:cNvPr>
        <xdr:cNvSpPr txBox="1"/>
      </xdr:nvSpPr>
      <xdr:spPr>
        <a:xfrm>
          <a:off x="494472" y="8842513"/>
          <a:ext cx="3008303" cy="1131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ผู้จัดทำ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4</xdr:col>
      <xdr:colOff>465604</xdr:colOff>
      <xdr:row>29</xdr:row>
      <xdr:rowOff>11596</xdr:rowOff>
    </xdr:from>
    <xdr:to>
      <xdr:col>7</xdr:col>
      <xdr:colOff>610134</xdr:colOff>
      <xdr:row>35</xdr:row>
      <xdr:rowOff>57742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42F435-BCE3-4DC4-84C6-87F5307C0319}"/>
            </a:ext>
          </a:extLst>
        </xdr:cNvPr>
        <xdr:cNvSpPr txBox="1"/>
      </xdr:nvSpPr>
      <xdr:spPr>
        <a:xfrm>
          <a:off x="3951754" y="8850796"/>
          <a:ext cx="3344930" cy="1131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ผู้ตรวจสอบ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970780</xdr:colOff>
      <xdr:row>29</xdr:row>
      <xdr:rowOff>6272</xdr:rowOff>
    </xdr:from>
    <xdr:to>
      <xdr:col>10</xdr:col>
      <xdr:colOff>962617</xdr:colOff>
      <xdr:row>35</xdr:row>
      <xdr:rowOff>52418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BCD4538-DA07-401D-9FFC-E3E8737F2C94}"/>
            </a:ext>
          </a:extLst>
        </xdr:cNvPr>
        <xdr:cNvSpPr txBox="1"/>
      </xdr:nvSpPr>
      <xdr:spPr>
        <a:xfrm>
          <a:off x="7657330" y="8845472"/>
          <a:ext cx="3192237" cy="11319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 b="1">
              <a:latin typeface="TH SarabunPSK" panose="020B0500040200020003" pitchFamily="34" charset="-34"/>
              <a:cs typeface="TH SarabunPSK" panose="020B0500040200020003" pitchFamily="34" charset="-34"/>
            </a:rPr>
            <a:t>ผู้เห็นชอบ</a:t>
          </a:r>
          <a:r>
            <a:rPr lang="en-US" sz="1400" b="1">
              <a:latin typeface="TH SarabunPSK" panose="020B0500040200020003" pitchFamily="34" charset="-34"/>
              <a:cs typeface="TH SarabunPSK" panose="020B0500040200020003" pitchFamily="34" charset="-34"/>
            </a:rPr>
            <a:t> :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.................................................................</a:t>
          </a:r>
        </a:p>
        <a:p>
          <a:endParaRPr lang="en-US" sz="8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ตำแหน่ง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......................................................................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80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วัน/เดือน/ปี</a:t>
          </a:r>
          <a:r>
            <a:rPr lang="en-US" sz="1400" b="1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: </a:t>
          </a:r>
          <a:r>
            <a:rPr lang="th-TH" sz="14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................................................................</a:t>
          </a:r>
          <a:endParaRPr lang="en-US" sz="14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800"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Desktop\&#3619;&#3634;&#3618;&#3621;&#3632;&#3648;&#3629;&#3637;&#3618;&#3604;&#3605;&#3633;&#3623;&#3650;&#3588;&#3619;&#3591;&#3585;&#3634;&#3619;\&#3624;&#3636;&#3619;&#3636;&#3619;&#3634;&#3594;\&#3605;&#3633;&#3623;&#3650;&#3588;&#3619;&#3591;&#3585;&#3634;&#3619;&#3585;&#3656;&#3629;&#3609;&#3614;&#3636;&#3592;&#3634;&#3619;&#3603;&#3634;\SI_&#3588;&#3585;.&#3610;&#3641;&#3619;&#3603;&#3585;&#3634;&#3619;&#3605;&#3634;&#3617;&#3618;&#3640;&#3607;&#3608;&#3624;&#3634;&#3626;&#3605;&#3619;&#3660;%2015%20&#3650;&#3588;&#3619;&#3591;&#3585;&#3634;&#3619;_&#3586;&#3657;&#3629;&#3617;&#3641;&#3621;&#3648;&#3614;&#3636;&#3656;&#3617;&#3648;&#3605;&#3636;&#361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f\Desktop\&#3605;&#3633;&#3657;&#3591;&#3591;&#3610;&#3611;&#3619;&#3632;&#3617;&#3634;&#3603;&#3611;&#3637;%2061\&#3605;&#3633;&#3657;&#3591;&#3591;&#3610;&#3611;&#3619;&#3632;&#3617;&#3634;&#3603;&#3649;&#3612;&#3656;&#3609;&#3604;&#3636;&#3609;%2061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nukul\My%20Documents\&#3585;&#3619;&#3619;&#3617;&#3585;&#3634;&#3619;&#3585;&#3635;&#3627;&#3609;&#3604;&#3619;&#3634;&#3588;&#3634;&#3585;&#3621;&#3634;&#3591;%20&#3592;.&#3629;&#3640;&#3610;&#3621;\Documents%20and%20Settings\Administrator\My%20Documents\&#3626;&#3635;&#3648;&#3609;&#3634;&#3586;&#3629;&#3591;%20&#3619;&#3634;&#3588;&#3634;&#3585;&#3621;&#3634;&#3591;_&#3624;&#3634;&#3621;&#3611;&#3585;&#3588;&#3619;&#3629;&#3591;&#3626;&#3591;&#3586;&#3621;&#363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&#3648;&#3629;&#3585;&#3626;&#3634;&#3619;&#3627;&#3617;&#3634;&#3618;&#3648;&#3621;&#3586;-1-&#3649;&#3610;&#3610;&#3626;&#3619;&#3640;&#3611;&#3649;&#3612;&#3609;&#3585;&#3634;&#3619;&#3648;&#3626;&#3609;&#3629;&#3586;&#3629;&#3605;&#3633;&#3657;&#3591;&#3591;&#3610;&#3621;&#3591;&#3607;&#3640;&#3609;%20-%20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&#3649;&#3610;&#3610;&#3615;&#3629;&#3619;&#3660;&#3617;&#3585;&#3634;&#3619;&#3648;&#3626;&#3609;&#3629;&#3650;&#3588;&#3619;&#3591;&#3585;&#3634;&#3619;&#3648;&#3614;&#3639;&#3656;&#3629;&#3611;&#3619;&#3632;&#3585;&#3629;&#3610;&#3585;&#3634;&#3619;&#3648;&#3626;&#3609;&#3629;&#3586;&#3629;&#3591;&#3610;&#3611;&#3619;&#3632;&#3617;&#3634;&#3603;&#3648;&#3591;&#3636;&#3609;&#3649;&#3612;&#3656;&#3609;&#3604;&#3636;&#3609;%20&#3611;&#3619;&#3632;&#3592;&#3635;&#3611;&#3637;&#3591;&#3610;&#3611;&#3619;&#3632;&#3617;&#3634;&#3603;%20256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91;&#3634;&#3609;&#3623;&#3636;&#3648;&#3588;&#3619;&#3634;&#3632;&#3627;&#3660;&#3649;&#3621;&#3632;&#3605;&#3636;&#3604;&#3605;&#3634;&#3617;&#3591;&#3610;&#3611;&#3619;&#3632;&#3617;&#3634;&#3603;\IKKYUSAN\form%2061\&#3649;&#3610;&#3610;&#3615;&#3629;&#3619;&#3660;&#3617;&#3588;&#3635;&#3586;&#3629;&#3605;&#3633;&#3657;&#3591;&#3591;&#3610;&#3611;&#3619;&#3632;&#3617;&#3634;&#3603;&#3648;&#3591;&#3636;&#3609;&#3619;&#3634;&#3618;&#3649;&#3612;&#3656;&#3609;&#3604;&#3636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laksamee_ka_nrru_ac_th/Documents/Documents/&#3650;&#3588;&#3619;&#3591;&#3585;&#3634;&#3619;&#3629;&#3610;&#3619;&#3617;&#3648;&#3594;&#3636;&#3591;&#3611;&#3599;&#3639;&#3610;&#3633;&#3605;&#3636;&#3585;&#3634;&#3619;_&#3611;&#3619;&#3632;&#3617;&#3634;&#3603;&#3585;&#3634;&#3619;&#3634;&#3618;&#3652;&#3604;&#3657;65/&#3605;&#3618;.2%20&#3617;&#3627;&#3636;&#3604;&#362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ERP%201%20OCT%2058%20v.2\&#3649;&#3610;&#3610;&#3615;&#3629;&#3619;&#3660;&#3617;&#3607;&#3637;&#3656;1%20&#3649;&#3621;&#3632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26;&#3656;&#3623;&#3609;&#3585;&#3621;&#3634;&#3591;\K%20project\&#3649;&#3610;&#3610;&#3615;&#3629;&#3619;&#3660;&#3617;&#3588;&#3635;&#3586;&#3629;&#3605;&#3633;&#3657;&#3591;&#3591;&#3610;&#3611;&#3619;&#3632;&#3617;&#3634;&#3603;&#3648;&#3591;&#3636;&#3609;&#3619;&#3634;&#3618;&#3652;&#3604;&#3657;%20&#3611;&#3637;%20256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chromes%20download\no.3-&#3650;&#3588;&#3619;&#3591;&#3585;&#3634;&#3619;&#3648;&#3591;&#3636;&#3609;&#3629;&#3640;&#3604;&#3627;&#3609;&#3640;&#3609;-&#3591;&#3610;&#3611;&#3619;&#3632;&#3617;&#3634;&#3603;&#3648;&#3591;&#3636;&#3609;&#3649;&#3612;&#3656;&#3609;&#3604;&#3636;&#3609;-&#3611;&#3619;&#3632;&#3592;&#3635;&#3611;&#3637;&#3591;&#3610;&#3611;&#3619;&#3632;&#3617;&#3634;&#3603;-256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3650;&#3588;&#3619;&#3591;&#3585;&#3634;&#3619;&#3619;&#3634;&#3618;&#3652;&#3604;&#365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1.20.201\Project\Users\jkonghun\AppData\Local\Microsoft\Windows\Temporary%20Internet%20Files\Content.Outlook\ULJOV0JO\Documents%20and%20Settings\Ji\Desktop\WHT%20Cod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win\Local%20Settings\Temporary%20Internet%20Files\Content.IE5\5ZJAQXAZ\checklist-&#3588;&#3619;&#3640;&#3616;&#3633;&#3603;&#3601;&#366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2559/&#3600;&#3634;&#3609;&#3591;&#3610;&#3621;&#3591;&#3607;&#3640;&#3609;%20&#3592;&#3635;&#3649;&#3609;&#3585;&#3611;&#3619;&#3632;&#3648;&#3616;&#3607;%2025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วิจัยมุ่งเป้า"/>
      <sheetName val="2.พิพิธภัณฑ์"/>
      <sheetName val="3.นิทรรศการ"/>
      <sheetName val="4.ASEAN &amp; International"/>
      <sheetName val="5.บางกอกน้อย"/>
      <sheetName val="6.ฉุกเฉิน"/>
      <sheetName val="7.ศูนย์จุลชีพ"/>
      <sheetName val="8 โภชนาการ"/>
      <sheetName val="9 ศูนย์การแพทย์"/>
      <sheetName val="10 Sky walk"/>
      <sheetName val="11 กายวิทยาทาน"/>
      <sheetName val="12.เขื่อนเข็มพืด"/>
      <sheetName val="13 ผลิตแพทย์เพิ่ม"/>
      <sheetName val="14 ผลิตน้ำประปา"/>
      <sheetName val="15 บริการผ้า"/>
      <sheetName val="Index"/>
      <sheetName val="Index no.9"/>
      <sheetName val="Index10-12(1)"/>
      <sheetName val="Index 4"/>
      <sheetName val="Ind.3.3.1"/>
      <sheetName val="Ind.3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1. ด้านเกษตร</v>
          </cell>
          <cell r="I1" t="str">
            <v xml:space="preserve">1.1) แผนที่การใช้ที่ดิน (Zoning) เพื่อผลิตสินค้าเกษตร (นร.) </v>
          </cell>
        </row>
        <row r="2">
          <cell r="A2" t="str">
            <v xml:space="preserve">2. ด้านอุตสาหกรรม </v>
          </cell>
          <cell r="I2" t="str">
            <v>1.2) การพัฒนาอุตสาหกรรมอาหารตั้งแต่ต้นน้ำถึงปลายน้ำ (อก.)</v>
          </cell>
        </row>
        <row r="3">
          <cell r="A3" t="str">
            <v xml:space="preserve">3. การท่องเที่ยวและบริการ </v>
          </cell>
          <cell r="I3" t="str">
            <v>……………………………………………………………………………………….</v>
          </cell>
        </row>
        <row r="4">
          <cell r="A4" t="str">
            <v>4. โครงสร้างพื้นฐาน</v>
          </cell>
          <cell r="I4" t="str">
            <v>2.1)  แผนที่การใช้ที่ดิน (Zoning) เพื่ออุตสาหกรรม (อก.)</v>
          </cell>
        </row>
        <row r="5">
          <cell r="A5" t="str">
            <v xml:space="preserve">5. พลังงาน </v>
          </cell>
          <cell r="I5" t="str">
            <v>2.2) กำหนดและส่งเสริมอุตสาหกรรมในอนาคต (Bio-plastic, etc.) (อก.)</v>
          </cell>
        </row>
        <row r="6">
          <cell r="A6" t="str">
            <v>6. การเชื่อมโยงเศรษฐกิจในภูมิภาค</v>
          </cell>
          <cell r="I6" t="str">
            <v>2.3) นโยบายการส่งเสริมการลงทุน (อก.)</v>
          </cell>
        </row>
        <row r="7">
          <cell r="A7" t="str">
            <v xml:space="preserve">7. การปรับขีดความสามารถในการแข่งขัน </v>
          </cell>
          <cell r="I7" t="str">
            <v>2.4) การเพิ่มขีดความสามารถให้ SME และ OTOP สู่สากล (อก.)</v>
          </cell>
        </row>
        <row r="8">
          <cell r="A8" t="str">
            <v xml:space="preserve">8. การวิจัยและพัฒนา </v>
          </cell>
          <cell r="I8" t="str">
            <v>2.5) การนำทุนทางวัฒนธรรมและภูมิปัญญาไทยมาเพิ่มมูลค่า (อก.)</v>
          </cell>
        </row>
        <row r="9">
          <cell r="A9" t="str">
            <v xml:space="preserve">9. การพัฒนาคุณภาพการศึกษา </v>
          </cell>
          <cell r="I9" t="str">
            <v>……………………………………………………………………………………….</v>
          </cell>
        </row>
        <row r="10">
          <cell r="A10" t="str">
            <v>10. การยกระดับคุณภาพและมาตรฐานบริการสาธารณสุข</v>
          </cell>
          <cell r="I10" t="str">
            <v>3.1) แผนที่การจัดกลุ่มเมืองท่องเที่ยว (กก.)</v>
          </cell>
        </row>
        <row r="11">
          <cell r="A11" t="str">
            <v>11. การดูแลผู้สูงอายุ เด็ก สตรี และผู้ด้อยโอกาส</v>
          </cell>
          <cell r="I11" t="str">
            <v>3.2) เพิ่มขีดความสามารถทางการท่องเที่ยวเข้าสู่รายได้ 2 ล้านล้านบาทต่อปี (กก.)</v>
          </cell>
        </row>
        <row r="12">
          <cell r="A12" t="str">
            <v xml:space="preserve">12. การสร้างโอกาสและรายได้แก่วิสาหกิจขนาดกลาง   และขนาดย่อม (SMEs) และเศรษฐกิจชุมชน </v>
          </cell>
          <cell r="I12" t="str">
            <v>3.3) ไทยเป็นศูนย์กลาง Medical Hub ของภูมิภาค (กก.)</v>
          </cell>
        </row>
        <row r="13">
          <cell r="A13" t="str">
            <v xml:space="preserve">13. แรงงาน </v>
          </cell>
          <cell r="I13" t="str">
            <v>……………………………………………………………………………………….</v>
          </cell>
        </row>
        <row r="14">
          <cell r="A14" t="str">
            <v xml:space="preserve">14. ระบบยุติธรรมเพื่อลดความเหลื่อมล้ำ </v>
          </cell>
          <cell r="I14" t="str">
            <v>4.1) การลงทุนโครงสร้างพื้นฐานด้านการคมนาคมเชื่อมโยงในภูมิภาคอาเซียน (คค.)</v>
          </cell>
        </row>
        <row r="15">
          <cell r="A15" t="str">
            <v xml:space="preserve">15.การต่อต้านการคอร์รัปชั่นสร้างธรรมาภิบาลและความโปร่งใส  </v>
          </cell>
        </row>
        <row r="16">
          <cell r="A16" t="str">
            <v>16. การพัฒนาเมืองอุตสาหกรรมเชิงนิเวศ</v>
          </cell>
          <cell r="I16" t="str">
            <v>4.2) การลงทุนการให้บริการและใช้ประโยชน์ ICT (ทก.)</v>
          </cell>
        </row>
        <row r="17">
          <cell r="A17" t="str">
            <v>17. การลดการปล่อยก๊าซเรือนกระจก (GHG)</v>
          </cell>
          <cell r="I17" t="str">
            <v>……………………………………………………………………………………….</v>
          </cell>
        </row>
        <row r="18">
          <cell r="A18" t="str">
            <v>18. นโยบายการคลังเพื่อสิ่งแวดล้อม (กค.)</v>
          </cell>
          <cell r="I18" t="str">
            <v>5.1) นโยบายการปรับโครงสร้างการใช้และราคาพลังงานที่เหมาะสม (พน.)</v>
          </cell>
        </row>
        <row r="19">
          <cell r="A19" t="str">
            <v>19. การฟื้นฟูทรัพยากรธรรมชาติและการบริหารจัดการน้ำ</v>
          </cell>
          <cell r="I19" t="str">
            <v>5.2) การลงทุนเพื่อความมั่นคงของพลังงานและพลังงานทดแทน (พน.)</v>
          </cell>
        </row>
        <row r="20">
          <cell r="A20" t="str">
            <v xml:space="preserve">20. การเปลี่ยนแปลงสภาวะภูมิอากาศ </v>
          </cell>
          <cell r="I20" t="str">
            <v>……………………………………………………………………………………….</v>
          </cell>
        </row>
        <row r="21">
          <cell r="A21" t="str">
            <v>21. กรอบแนวทางและการปฏิรูปกฎหมาย</v>
          </cell>
          <cell r="I21" t="str">
            <v>6.1) การเตรียมความพร้อมในการเข้าสู่ประชาคมอาเซียน (3 เสา) (สศช.)</v>
          </cell>
        </row>
        <row r="22">
          <cell r="A22" t="str">
            <v>22. การปรับโครงสร้างระบบราชการ</v>
          </cell>
          <cell r="I22" t="str">
            <v>6.2) แก้ไข กฎหมาย กฎระเบียบ รองรับ ประชาคมอาเซียน (สศช. สคก.)</v>
          </cell>
        </row>
        <row r="23">
          <cell r="A23" t="str">
            <v xml:space="preserve">23. การพัฒนากำลังคนภาครัฐ </v>
          </cell>
          <cell r="I23" t="str">
            <v>6.3) ขับเคลื่อนการเชื่อมโยงนิคมอุตสาหกรรมทวาย และ Eastern seaboard (สศช.)</v>
          </cell>
        </row>
        <row r="24">
          <cell r="A24" t="str">
            <v xml:space="preserve">24. การปรับโครงสร้างภาษี </v>
          </cell>
          <cell r="I24" t="str">
            <v>6.4) เสริมสร้างความสัมพันธ์และความร่วมมือทางเศรษฐกิจกับประเทศเพื่อนบ้าน (กต.)</v>
          </cell>
        </row>
        <row r="25">
          <cell r="A25" t="str">
            <v xml:space="preserve">25. การจัดสรรงบประมาณ </v>
          </cell>
          <cell r="I25" t="str">
            <v>……………………………………………………………………………………….</v>
          </cell>
        </row>
        <row r="26">
          <cell r="A26" t="str">
            <v xml:space="preserve">26. การพัฒนาสินทรัพย์ราชการที่ไม่ได้ใช้งานให้เกิดประโยชน์สูงสุด </v>
          </cell>
          <cell r="I26" t="str">
            <v>7.1) การปรับปรุงขีดความสามารถในการแข่งขัน (100 ดัชนีชี้วัด) (สศช.)</v>
          </cell>
        </row>
        <row r="27">
          <cell r="A27" t="str">
            <v xml:space="preserve">27. การแก้ไขปัญหาความมั่นคงจังหวัดชายแดนภาคใต้ </v>
          </cell>
          <cell r="I27" t="str">
            <v xml:space="preserve">7.2) การพัฒนาการสร้าง Brand ประเทศไทย เป็น Modern Thailand (นร.) </v>
          </cell>
        </row>
        <row r="28">
          <cell r="A28" t="str">
            <v xml:space="preserve">28. การปฏิรูปการเมือง </v>
          </cell>
          <cell r="I28" t="str">
            <v>……………………………………………………………………………………….</v>
          </cell>
        </row>
        <row r="29">
          <cell r="I29" t="str">
            <v>8.1) ขับเคลื่อนค่าใช้จ่ายด้าน R&amp;D เป็นร้อยละ 1 ของ GDP (วท.)</v>
          </cell>
        </row>
        <row r="30">
          <cell r="I30" t="str">
            <v>8.2) Talent Mobility การใช้ประโยชน์จากกำลังคนด้าน S&amp;T (วท.</v>
          </cell>
        </row>
        <row r="31">
          <cell r="I31" t="str">
            <v>8.3) การใช้ประโยชน์ Regional Science Parks (วท.)</v>
          </cell>
        </row>
        <row r="32">
          <cell r="I32" t="str">
            <v>……………………………………………………………………………………….</v>
          </cell>
        </row>
        <row r="33">
          <cell r="I33" t="str">
            <v>9.1) ปฏิรูปการศึกษา (ครู หลักสูตร เทคโนโลยีการดูแลเด็กก่อนวัยเรียน และการใช้ ICT ในระบบการศึกษา เช่น แท็บเล็ตและอินเตอร์เน็ตไร้สาย  เป็นต้น) (ศธ.)</v>
          </cell>
        </row>
        <row r="34">
          <cell r="I34" t="str">
            <v>...........................................................................................................................</v>
          </cell>
        </row>
        <row r="35">
          <cell r="I35" t="str">
            <v xml:space="preserve">10.1) การจัดระบบบริการ กำลังพล และงบประมาณ (สธ.) </v>
          </cell>
        </row>
        <row r="36">
          <cell r="I36" t="str">
            <v>.........................................................................................................................</v>
          </cell>
        </row>
        <row r="37">
          <cell r="I37" t="str">
            <v>11.1) เพิ่มศักยภาพและโอกาส ความเท่าเทียม คุณภาพชีวิต (พม.)</v>
          </cell>
        </row>
        <row r="38">
          <cell r="I38" t="str">
            <v>11.2) กองทุนสตรี (นร.)</v>
          </cell>
        </row>
        <row r="39">
          <cell r="I39" t="str">
            <v>............................................................................................................................</v>
          </cell>
        </row>
        <row r="40">
          <cell r="I40" t="str">
            <v>12.1) กองทุนตั้งตัวได้ (ศธ.)</v>
          </cell>
        </row>
        <row r="41">
          <cell r="I41" t="str">
            <v>12.2) กองทุนหมู่บ้าน (นร.)</v>
          </cell>
        </row>
        <row r="42">
          <cell r="I42" t="str">
            <v>12.3) โครงการ SML (นร.๗)</v>
          </cell>
        </row>
        <row r="43">
          <cell r="I43" t="str">
            <v>12.4) โครงการรับจำนำสินค้าเกษตร (พณ.)</v>
          </cell>
        </row>
        <row r="44">
          <cell r="I44" t="str">
            <v>............................................................................................................................</v>
          </cell>
        </row>
        <row r="45">
          <cell r="I45" t="str">
            <v>13.1) การจัดการแรงงานต่างด้าว (รง.)</v>
          </cell>
        </row>
        <row r="46">
          <cell r="I46" t="str">
            <v>13.2) การฝึกอบรม และเพิ่มคุณภาพแรงงานให้สอดคล้องกับความต้องการ (รง.)</v>
          </cell>
        </row>
        <row r="47">
          <cell r="I47" t="str">
            <v>............................................................................................................................</v>
          </cell>
        </row>
        <row r="48">
          <cell r="I48" t="str">
            <v>14.1) การเข้าถึงระบบยุติธรรมของประชาชน (ยธ.)</v>
          </cell>
        </row>
        <row r="49">
          <cell r="I49" t="str">
            <v>............................................................................................................................</v>
          </cell>
        </row>
        <row r="50">
          <cell r="I50" t="str">
            <v>15.1) การลดคอร์รัปชั่นในภาครัฐ (กพร.)</v>
          </cell>
        </row>
        <row r="51">
          <cell r="I51" t="str">
            <v>15.2) การรณรงค์และสร้างแนวร่วมในสังคม (กพร.)</v>
          </cell>
        </row>
        <row r="66">
          <cell r="A66" t="str">
            <v>1. การเสริมสร้างความสามารถในการแข่งขันของสินค้า บริการ และการลงทุน</v>
          </cell>
          <cell r="I66" t="str">
            <v>1.1 การส่งเสริมการลงทุนไทยในต่างประเทศ</v>
          </cell>
        </row>
        <row r="67">
          <cell r="A67" t="str">
            <v>2. การพัฒนาคุณภาพชีวิตและการคุ้มครองทางสังคม</v>
          </cell>
          <cell r="I67" t="str">
            <v>1.2 การอำนวยความสะดวกด้านการค้า/การลงทุน</v>
          </cell>
        </row>
        <row r="68">
          <cell r="A68" t="str">
            <v>3. การพัฒนาโครงสร้างพื้นฐานและโลจิสติกส์</v>
          </cell>
          <cell r="I68" t="str">
            <v>1.3 การพัฒนาศักยภาพการแข่งขัน</v>
          </cell>
        </row>
        <row r="69">
          <cell r="A69" t="str">
            <v>4. การพัฒนาทรัพยากรมนุษย์</v>
          </cell>
          <cell r="I69" t="str">
            <v>1.4 การเพิ่มประสิทธิภาพการผลิต</v>
          </cell>
        </row>
        <row r="70">
          <cell r="A70" t="str">
            <v>5. การพัฒนากฎหมาย กฎ และระเบียบ</v>
          </cell>
          <cell r="I70" t="str">
            <v>1.5 การพัฒนา/ปรับปรุงมาตรฐาน</v>
          </cell>
        </row>
        <row r="71">
          <cell r="A71" t="str">
            <v>6. การสร้างความรู้ ความเข้าใจ และความตระหนักถึงความสำคัญของอาเซียน</v>
          </cell>
          <cell r="I71" t="str">
            <v>1.6 การตลาด</v>
          </cell>
        </row>
        <row r="72">
          <cell r="A72" t="str">
            <v>7. การเสริมสร้างความมั่นคง</v>
          </cell>
          <cell r="I72" t="str">
            <v>.....................................................................................................................................</v>
          </cell>
        </row>
        <row r="73">
          <cell r="A73" t="str">
            <v>8. การเพิ่มศักยภาพของเมืองเพื่อเชื่อมโยงโอกาสจากอาเซียน</v>
          </cell>
          <cell r="I73" t="str">
            <v>2.1 การคุ้มครองและระบบสวัสดิการทางสังคม</v>
          </cell>
        </row>
        <row r="74">
          <cell r="I74" t="str">
            <v>2.2 ความร่วมมือเพื่อพัฒนาคุณภาพชีวิต</v>
          </cell>
        </row>
        <row r="75">
          <cell r="I75" t="str">
            <v>2.3 สภาพแวดล้อมและความเป็นอยู่</v>
          </cell>
        </row>
        <row r="76">
          <cell r="I76" t="str">
            <v>.....................................................................................................................................</v>
          </cell>
        </row>
        <row r="77">
          <cell r="I77" t="str">
            <v>3.1 คมนาคมขนส่ง/โลจิสติกส์</v>
          </cell>
        </row>
        <row r="78">
          <cell r="I78" t="str">
            <v>3.2 พลังงาน</v>
          </cell>
        </row>
        <row r="79">
          <cell r="I79" t="str">
            <v>3.3 เทคโนโลยี สารสนเทศ และการสื่อสาร</v>
          </cell>
        </row>
        <row r="80">
          <cell r="I80" t="str">
            <v>.....................................................................................................................................</v>
          </cell>
        </row>
        <row r="81">
          <cell r="I81" t="str">
            <v>4.1 ภาคการศีกษา</v>
          </cell>
        </row>
        <row r="82">
          <cell r="I82" t="str">
            <v>4.2 ภาคแรงงานและผู้ประกอบการ</v>
          </cell>
        </row>
        <row r="83">
          <cell r="I83" t="str">
            <v>4.3 ภาครัฐ/เจ้าหน้าที่รัฐ</v>
          </cell>
        </row>
        <row r="84">
          <cell r="I84" t="str">
            <v>.....................................................................................................................................</v>
          </cell>
        </row>
        <row r="85">
          <cell r="I85" t="str">
            <v>5.1 ดำเนินการตามพันธกรณี</v>
          </cell>
        </row>
        <row r="86">
          <cell r="I86" t="str">
            <v>5.2 อำนวยความสะดวกเพื่อการค้าการลงทุน</v>
          </cell>
        </row>
        <row r="87">
          <cell r="I87" t="str">
            <v>5.3 ปกป้องผลประโยชน์/เพิ่มความสามารถในการแข่งขัน</v>
          </cell>
        </row>
        <row r="88">
          <cell r="I88" t="str">
            <v>.....................................................................................................................................</v>
          </cell>
        </row>
        <row r="89">
          <cell r="I89" t="str">
            <v>6.1 ภาคประชาชนทั่วไป</v>
          </cell>
        </row>
        <row r="90">
          <cell r="I90" t="str">
            <v>6.2 ภาคผู้ประกอบการ</v>
          </cell>
        </row>
        <row r="91">
          <cell r="I91" t="str">
            <v>6.3 ภาครัฐ/เจ้าหน้าที่รัฐ</v>
          </cell>
        </row>
        <row r="92">
          <cell r="I92" t="str">
            <v>.....................................................................................................................................</v>
          </cell>
        </row>
        <row r="93">
          <cell r="I93" t="str">
            <v>7.1 การเสริมสร้างความสัมพันธ์และความร่วมมือ</v>
          </cell>
        </row>
        <row r="94">
          <cell r="I94" t="str">
            <v>7.2 การบริหารจัดการพื้นที่ชายแดนทั้งทางบกและทางทะเล</v>
          </cell>
        </row>
        <row r="95">
          <cell r="I95" t="str">
            <v>7.3 การเสริมสร้างธรรมาภิบาล</v>
          </cell>
        </row>
        <row r="96">
          <cell r="I96" t="str">
            <v>7.4 ปัจจัยสนับสนุน</v>
          </cell>
        </row>
        <row r="97">
          <cell r="I97" t="str">
            <v>.....................................................................................................................................</v>
          </cell>
        </row>
        <row r="98">
          <cell r="I98" t="str">
            <v>8.1 เมืองหลวง</v>
          </cell>
        </row>
        <row r="99">
          <cell r="I99" t="str">
            <v>8.2 เมืองอุตสาหกรรม</v>
          </cell>
        </row>
        <row r="100">
          <cell r="I100" t="str">
            <v>8.3 เมืองชายแดนเพื่อการค้าและการลงทุน</v>
          </cell>
        </row>
        <row r="101">
          <cell r="I101" t="str">
            <v>8.4 เมืองบริการสุขภาพ</v>
          </cell>
        </row>
        <row r="102">
          <cell r="I102" t="str">
            <v>8.5 เมืองบริการการศึกษานานาชาติ</v>
          </cell>
        </row>
        <row r="103">
          <cell r="I103" t="str">
            <v>8.6 เมืองท่องเที่ยว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</sheetData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"/>
      <sheetName val="อาคาร"/>
      <sheetName val="ภูมิทัศน์"/>
      <sheetName val="เครื่องเสียง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ตัวอย่าง"/>
      <sheetName val="1.ใบสรุปลงทุน"/>
      <sheetName val="1.1 แผนการขอ"/>
      <sheetName val="Index1 (ห้ามลบ)"/>
      <sheetName val="ยุทธศาสตร์ชาติ"/>
      <sheetName val="เกณฑ์การเบิกจ่าย"/>
      <sheetName val="support(ห้ามลบ)"/>
    </sheetNames>
    <sheetDataSet>
      <sheetData sheetId="0"/>
      <sheetData sheetId="1"/>
      <sheetData sheetId="2"/>
      <sheetData sheetId="3">
        <row r="3">
          <cell r="B3" t="str">
            <v>โปรดเลือก</v>
          </cell>
        </row>
        <row r="5">
          <cell r="B5" t="str">
            <v>ข้อ 1</v>
          </cell>
        </row>
        <row r="7">
          <cell r="B7" t="str">
            <v>ข้อ 2.1</v>
          </cell>
        </row>
        <row r="8">
          <cell r="B8" t="str">
            <v>ข้อ 2.2</v>
          </cell>
        </row>
        <row r="9">
          <cell r="B9" t="str">
            <v>ข้อ 2.3</v>
          </cell>
        </row>
        <row r="10">
          <cell r="B10" t="str">
            <v>ข้อ 2.4</v>
          </cell>
        </row>
        <row r="12">
          <cell r="B12" t="str">
            <v>ข้อ 3.1</v>
          </cell>
        </row>
        <row r="13">
          <cell r="B13" t="str">
            <v>ข้อ 3.2</v>
          </cell>
        </row>
        <row r="14">
          <cell r="B14" t="str">
            <v>ข้อ 3.3</v>
          </cell>
        </row>
        <row r="15">
          <cell r="B15" t="str">
            <v>ข้อ 3.4</v>
          </cell>
        </row>
        <row r="16">
          <cell r="B16" t="str">
            <v>ข้อ 3.5</v>
          </cell>
        </row>
        <row r="17">
          <cell r="B17" t="str">
            <v>ข้อ 3.6</v>
          </cell>
        </row>
        <row r="18">
          <cell r="B18" t="str">
            <v>ข้อ 3.7</v>
          </cell>
        </row>
        <row r="20">
          <cell r="B20" t="str">
            <v>ข้อ 4.1</v>
          </cell>
        </row>
        <row r="21">
          <cell r="B21" t="str">
            <v>ข้อ 4.2</v>
          </cell>
        </row>
        <row r="22">
          <cell r="B22" t="str">
            <v>ข้อ 4.3</v>
          </cell>
        </row>
        <row r="23">
          <cell r="B23" t="str">
            <v>ข้อ 4.4</v>
          </cell>
        </row>
        <row r="24">
          <cell r="B24" t="str">
            <v>ข้อ 4.5</v>
          </cell>
        </row>
        <row r="26">
          <cell r="B26" t="str">
            <v>ข้อ 5.1</v>
          </cell>
        </row>
        <row r="27">
          <cell r="B27" t="str">
            <v>ข้อ 5.2</v>
          </cell>
        </row>
        <row r="28">
          <cell r="B28" t="str">
            <v>ข้อ 5.3</v>
          </cell>
        </row>
        <row r="30">
          <cell r="B30" t="str">
            <v>ข้อ 6.1</v>
          </cell>
        </row>
        <row r="31">
          <cell r="B31" t="str">
            <v>ข้อ 6.2</v>
          </cell>
        </row>
        <row r="32">
          <cell r="B32" t="str">
            <v>ข้อ 6.3</v>
          </cell>
        </row>
        <row r="33">
          <cell r="B33" t="str">
            <v>ข้อ 6.4</v>
          </cell>
        </row>
        <row r="34">
          <cell r="B34" t="str">
            <v>ข้อ 6.5</v>
          </cell>
        </row>
        <row r="35">
          <cell r="B35" t="str">
            <v>ข้อ 6.6</v>
          </cell>
        </row>
        <row r="36">
          <cell r="B36" t="str">
            <v>ข้อ 6.7</v>
          </cell>
        </row>
        <row r="37">
          <cell r="B37" t="str">
            <v>ข้อ 6.8</v>
          </cell>
        </row>
        <row r="38">
          <cell r="B38" t="str">
            <v>ข้อ 6.9</v>
          </cell>
        </row>
        <row r="39">
          <cell r="B39" t="str">
            <v>ข้อ 6.10</v>
          </cell>
        </row>
        <row r="40">
          <cell r="B40" t="str">
            <v>ข้อ 6.11</v>
          </cell>
        </row>
        <row r="41">
          <cell r="B41" t="str">
            <v>ข้อ 6.12</v>
          </cell>
        </row>
        <row r="42">
          <cell r="B42" t="str">
            <v>ข้อ 6.13</v>
          </cell>
        </row>
        <row r="43">
          <cell r="B43" t="str">
            <v>ข้อ 6.14</v>
          </cell>
        </row>
        <row r="44">
          <cell r="B44" t="str">
            <v>ข้อ 6.15</v>
          </cell>
        </row>
        <row r="45">
          <cell r="B45" t="str">
            <v>ข้อ 6.16</v>
          </cell>
        </row>
        <row r="46">
          <cell r="B46" t="str">
            <v>ข้อ 6.17</v>
          </cell>
        </row>
        <row r="47">
          <cell r="B47" t="str">
            <v>ข้อ 6.18</v>
          </cell>
        </row>
        <row r="49">
          <cell r="B49" t="str">
            <v>ข้อ 7</v>
          </cell>
        </row>
        <row r="51">
          <cell r="B51" t="str">
            <v>ข้อ 8.1</v>
          </cell>
        </row>
        <row r="52">
          <cell r="B52" t="str">
            <v>ข้อ 8.2</v>
          </cell>
        </row>
        <row r="54">
          <cell r="B54" t="str">
            <v>ข้อ 9.1</v>
          </cell>
        </row>
        <row r="55">
          <cell r="B55" t="str">
            <v>ข้อ 9.2</v>
          </cell>
        </row>
        <row r="56">
          <cell r="B56" t="str">
            <v>ข้อ 9.3</v>
          </cell>
        </row>
        <row r="57">
          <cell r="B57" t="str">
            <v>ข้อ 9.4</v>
          </cell>
        </row>
        <row r="59">
          <cell r="B59" t="str">
            <v>ข้อ 10.1</v>
          </cell>
        </row>
        <row r="60">
          <cell r="B60" t="str">
            <v>ข้อ 10.2</v>
          </cell>
        </row>
        <row r="61">
          <cell r="B61" t="str">
            <v>ข้อ 10.3</v>
          </cell>
        </row>
        <row r="62">
          <cell r="B62" t="str">
            <v>ข้อ 10.4</v>
          </cell>
        </row>
        <row r="64">
          <cell r="B64" t="str">
            <v>ข้อ 11.1</v>
          </cell>
        </row>
        <row r="65">
          <cell r="B65" t="str">
            <v>ข้อ 11.2</v>
          </cell>
        </row>
        <row r="76">
          <cell r="B76" t="str">
            <v>0101 สำนักงานอธิการบดี</v>
          </cell>
        </row>
        <row r="77">
          <cell r="B77" t="str">
            <v>0118 วิทยาเขตนครสวรรค์</v>
          </cell>
        </row>
        <row r="78">
          <cell r="B78" t="str">
            <v>0119 วิทยาเขตอำนาจเจริญ</v>
          </cell>
        </row>
        <row r="79">
          <cell r="B79" t="str">
            <v>0123 โครงการจัดตั้งสถาบันสิทธิมนุษยชนและสันติศึกษา</v>
          </cell>
        </row>
        <row r="80">
          <cell r="B80" t="str">
            <v>0200 บัณฑิตวิทยาลัย</v>
          </cell>
        </row>
        <row r="81">
          <cell r="B81" t="str">
            <v>0300 คณะทันตแพทยศาสตร์</v>
          </cell>
        </row>
        <row r="82">
          <cell r="B82" t="str">
            <v>0400 คณะเทคนิคการแพทย์</v>
          </cell>
        </row>
        <row r="83">
          <cell r="B83" t="str">
            <v>0500 คณะพยาบาลศาสตร์</v>
          </cell>
        </row>
        <row r="84">
          <cell r="B84" t="str">
            <v>0600 คณะแพทยศาสตร์โรงพยาบาลรามาธิบดี</v>
          </cell>
        </row>
        <row r="85">
          <cell r="B85" t="str">
            <v>0701 คณะแพทยศาสตร์ศิริราชพยาบาล</v>
          </cell>
        </row>
        <row r="86">
          <cell r="B86" t="str">
            <v>0800 คณะเภสัชศาสตร์</v>
          </cell>
        </row>
        <row r="87">
          <cell r="B87" t="str">
            <v>0900 คณะวิทยาศาสตร์</v>
          </cell>
        </row>
        <row r="88">
          <cell r="B88" t="str">
            <v>1000 คณะวิศวกรรมศาสตร์</v>
          </cell>
        </row>
        <row r="89">
          <cell r="B89" t="str">
            <v>1100 คณะเวชศาสตร์เขตร้อน</v>
          </cell>
        </row>
        <row r="90">
          <cell r="B90" t="str">
            <v>1200 คณะสังคมศาสตร์และมนุษยศาสตร์</v>
          </cell>
        </row>
        <row r="91">
          <cell r="B91" t="str">
            <v>1300 คณะสัตวแพทยศาสตร์</v>
          </cell>
        </row>
        <row r="92">
          <cell r="B92" t="str">
            <v>1400 คณะสาธารณสุขศาสตร์</v>
          </cell>
        </row>
        <row r="93">
          <cell r="B93" t="str">
            <v>1500 คณะสิ่งแวดล้อมและทรัพยากรศาสตร์</v>
          </cell>
        </row>
        <row r="94">
          <cell r="B94" t="str">
            <v>1600 วิทยาลัยราชสุดา</v>
          </cell>
        </row>
        <row r="95">
          <cell r="B95" t="str">
            <v>1700 วิทยาลัยวิทยาศาสตร์และเทคโนโลยีการกีฬา</v>
          </cell>
        </row>
        <row r="96">
          <cell r="B96" t="str">
            <v>1800 สถาบันพัฒนาสุขภาพอาเซียน</v>
          </cell>
        </row>
        <row r="97">
          <cell r="B97" t="str">
            <v>1900 สถาบันวิจัยประชากรและสังคม</v>
          </cell>
        </row>
        <row r="98">
          <cell r="B98" t="str">
            <v>2000 สถาบันวิจัยภาษาและวัฒนธรรมเอเชีย</v>
          </cell>
        </row>
        <row r="99">
          <cell r="B99" t="str">
            <v>2100 สถาบันโภชนาการ</v>
          </cell>
        </row>
        <row r="100">
          <cell r="B100" t="str">
            <v>2200 สถาบันชีววิทยาศาสตร์โมเลกุล</v>
          </cell>
        </row>
        <row r="101">
          <cell r="B101" t="str">
            <v>2300 สถาบันแห่งชาติเพื่อการพัฒนาเด็กและครอบครัว</v>
          </cell>
        </row>
        <row r="102">
          <cell r="B102" t="str">
            <v>2400 ศูนย์การแพทย์กาญจนาภิเษก</v>
          </cell>
        </row>
        <row r="103">
          <cell r="B103" t="str">
            <v>2500 ศูนย์ตรวจสอบสารต้องห้ามในนักกีฬา</v>
          </cell>
        </row>
        <row r="104">
          <cell r="B104" t="str">
            <v>2800 ศูนย์สัตว์ทดลองแห่งชาติ</v>
          </cell>
        </row>
        <row r="105">
          <cell r="B105" t="str">
            <v>2900 หอสมุดและคลังความรู้มหาวิทยาลัยมหิดล</v>
          </cell>
        </row>
        <row r="106">
          <cell r="B106" t="str">
            <v>3000 วิทยาลัยนานาชาติ</v>
          </cell>
        </row>
        <row r="107">
          <cell r="B107" t="str">
            <v>3100 วิทยาลัยดุริยางคศิลป์</v>
          </cell>
        </row>
        <row r="108">
          <cell r="B108" t="str">
            <v>3200 วิทยาลัยการจัดการ</v>
          </cell>
        </row>
        <row r="109">
          <cell r="B109" t="str">
            <v>3300 วิทยาลัยศาสนศึกษา</v>
          </cell>
        </row>
        <row r="110">
          <cell r="B110" t="str">
            <v>3400 สถาบันนวัตกรรมการเรียนรู้</v>
          </cell>
        </row>
        <row r="111">
          <cell r="B111" t="str">
            <v>3500 คณะศิลปศาสตร์</v>
          </cell>
        </row>
        <row r="112">
          <cell r="B112" t="str">
            <v>3600 คณะเทคโนโลยีสารสนเทศและการสื่อสาร</v>
          </cell>
        </row>
        <row r="113">
          <cell r="B113" t="str">
            <v>3700 สำนักงานสภามหาวิทยาลัย</v>
          </cell>
        </row>
        <row r="114">
          <cell r="B114" t="str">
            <v>3800 วิทยาเขตกาญจนบุรี</v>
          </cell>
        </row>
        <row r="115">
          <cell r="B115" t="str">
            <v>3900 คณะกายภาพบำบัด</v>
          </cell>
        </row>
        <row r="118">
          <cell r="B118" t="str">
            <v>กรุณาระบุ Functional Area</v>
          </cell>
        </row>
        <row r="119">
          <cell r="B119" t="str">
            <v>0120012 การบริการและการศึกษาNS</v>
          </cell>
        </row>
        <row r="120">
          <cell r="B120" t="str">
            <v>0150001 วิทยาศาสตร์สุขภาพLS</v>
          </cell>
        </row>
        <row r="121">
          <cell r="B121" t="str">
            <v>0150003 อุดหนุนนักศึกษาเภสัช</v>
          </cell>
        </row>
        <row r="122">
          <cell r="B122" t="str">
            <v>0150010 สารสนเทศและสื่อสารพื้นฐาน</v>
          </cell>
        </row>
        <row r="123">
          <cell r="B123" t="str">
            <v>0150012 การบริการและการศึกษาLS</v>
          </cell>
        </row>
        <row r="124">
          <cell r="B124" t="str">
            <v>0160001 วิทยาศาสตร์สุขภาพBioMed</v>
          </cell>
        </row>
        <row r="125">
          <cell r="B125" t="str">
            <v>0160002 อุดหนุนบริหารจัดการBioMed</v>
          </cell>
        </row>
        <row r="126">
          <cell r="B126" t="str">
            <v>0160004 อุดหนุนนักศึกษาทันตแพทย์</v>
          </cell>
        </row>
        <row r="127">
          <cell r="B127" t="str">
            <v>0160005 อุดหนุนแพทย์แผนไทยฯ</v>
          </cell>
        </row>
        <row r="128">
          <cell r="B128" t="str">
            <v>0160007 อุดหนุนกายอุปกรณ์สิรินธรฯ</v>
          </cell>
        </row>
        <row r="129">
          <cell r="B129" t="str">
            <v>0160009 เทคโนโลยีศึกษาแพทยศาสตร์</v>
          </cell>
        </row>
        <row r="130">
          <cell r="B130" t="str">
            <v>0160011 อุดหนุนTelemedicine</v>
          </cell>
        </row>
        <row r="131">
          <cell r="B131" t="str">
            <v>0170001 วิทยาศาสตร์สุขภาพSupport</v>
          </cell>
        </row>
        <row r="132">
          <cell r="B132" t="str">
            <v>0170002 อุดหนุนบริหารจัดการSup</v>
          </cell>
        </row>
        <row r="133">
          <cell r="B133" t="str">
            <v>0170006 อุดหนุนคุณภาพการศึกษา</v>
          </cell>
        </row>
        <row r="134">
          <cell r="B134" t="str">
            <v>0170008 ทุนการศึกษาเฉลิมราชกุมารี</v>
          </cell>
        </row>
        <row r="135">
          <cell r="B135" t="str">
            <v>0210001 วิทยาศาสตร์เทคโนโลยีArt</v>
          </cell>
        </row>
        <row r="136">
          <cell r="B136" t="str">
            <v>0210003 อุดหนุนเทคโนโลยีอุษาคเนย์</v>
          </cell>
        </row>
        <row r="137">
          <cell r="B137" t="str">
            <v>0220001 วิทยาศาสตร์เทคโนโลยีNS</v>
          </cell>
        </row>
        <row r="138">
          <cell r="B138" t="str">
            <v>0220002 อุดหนุนบริหารจัดการNS</v>
          </cell>
        </row>
        <row r="139">
          <cell r="B139" t="str">
            <v>0220005 อุดหนุนพัฒนากำลังคนNS</v>
          </cell>
        </row>
        <row r="140">
          <cell r="B140" t="str">
            <v>0220009 อุดหนุนโอลิมปิกวิชาการ</v>
          </cell>
        </row>
        <row r="141">
          <cell r="B141" t="str">
            <v>0230001 วิทยาศาสตร์เทคโนโลยีEG&amp;IT</v>
          </cell>
        </row>
        <row r="142">
          <cell r="B142" t="str">
            <v>0230004 อุดหนุนนิติวิศวกรรม</v>
          </cell>
        </row>
        <row r="143">
          <cell r="B143" t="str">
            <v>0240001 วิทยาศาสตร์เทคโนโลยีSocia</v>
          </cell>
        </row>
        <row r="144">
          <cell r="B144" t="str">
            <v>0250001 วิทยาศาสตร์เทคโนโลยีLS</v>
          </cell>
        </row>
        <row r="145">
          <cell r="B145" t="str">
            <v>0270001 วิทยาศาสตร์เทคโนโลยีSup</v>
          </cell>
        </row>
        <row r="146">
          <cell r="B146" t="str">
            <v>0270006 เงินอุดหนุนเข้มแข็งเทคโนฯ</v>
          </cell>
        </row>
        <row r="147">
          <cell r="B147" t="str">
            <v>0270007 วิทย์เทคโน-น.ศ.พิการฯ</v>
          </cell>
        </row>
        <row r="148">
          <cell r="B148" t="str">
            <v>0270008 ทุนศึกษาต่อป.ตรีในประเทศ</v>
          </cell>
        </row>
        <row r="149">
          <cell r="B149" t="str">
            <v>0310001 สังคมศาสตร์Art</v>
          </cell>
        </row>
        <row r="150">
          <cell r="B150" t="str">
            <v>0310003 อุดหนุนเอเชียอาคเนย์ฯ</v>
          </cell>
        </row>
        <row r="151">
          <cell r="B151" t="str">
            <v>0310008 ขยายผลการสอนโดยใช้ทวิภาษา</v>
          </cell>
        </row>
        <row r="152">
          <cell r="B152" t="str">
            <v>0340001 สังคมศาสตร์SocialS</v>
          </cell>
        </row>
        <row r="153">
          <cell r="B153" t="str">
            <v>0340002 อุดหนุนบริหารจัดการ</v>
          </cell>
        </row>
        <row r="154">
          <cell r="B154" t="str">
            <v>0340004 อุดหนุนการศึกษาพิเศษ</v>
          </cell>
        </row>
        <row r="155">
          <cell r="B155" t="str">
            <v>0340005 ศาลายาพาวิลเลียน</v>
          </cell>
        </row>
        <row r="156">
          <cell r="B156" t="str">
            <v>0340006 สังคมศาสตร์ SocialS IN.</v>
          </cell>
        </row>
        <row r="157">
          <cell r="B157" t="str">
            <v>0370001 สังคมศาสตร์Support</v>
          </cell>
        </row>
        <row r="158">
          <cell r="B158" t="str">
            <v>0370006 พัฒนากำลังคน-มนุษยศาสตร์ฯ</v>
          </cell>
        </row>
        <row r="159">
          <cell r="B159" t="str">
            <v>0370007 สังคมศาสตร์-น.ศ.พิการฯ</v>
          </cell>
        </row>
        <row r="160">
          <cell r="B160" t="str">
            <v>0450007 ศูนย์การแพทย์นครสวรรค์</v>
          </cell>
        </row>
        <row r="161">
          <cell r="B161" t="str">
            <v>0460001 จัดบริการรักษาพยาบาลBio</v>
          </cell>
        </row>
        <row r="162">
          <cell r="B162" t="str">
            <v>0460002 อุดหนุนปฏิบัติการการแพทย์</v>
          </cell>
        </row>
        <row r="163">
          <cell r="B163" t="str">
            <v>0460003 อุดหนุน ค.พัฒนาแผนที่สมอง</v>
          </cell>
        </row>
        <row r="164">
          <cell r="B164" t="str">
            <v>0460004 ค.ความผิดปกติของตับ</v>
          </cell>
        </row>
        <row r="165">
          <cell r="B165" t="str">
            <v>0460005 ค.ศูนย์คุณภาพผู้สูงอายุ</v>
          </cell>
        </row>
        <row r="166">
          <cell r="B166" t="str">
            <v>0460006 อุดหนุนดูแลผู้ป่วยซับซ้อน</v>
          </cell>
        </row>
        <row r="167">
          <cell r="B167" t="str">
            <v>0460008 ทันตกรรมตติยภูมิ</v>
          </cell>
        </row>
        <row r="168">
          <cell r="B168" t="str">
            <v>0470001 จัดบริการรักษาพยาบาลSup</v>
          </cell>
        </row>
        <row r="169">
          <cell r="B169" t="str">
            <v>0510001 บริการวิชาการArt</v>
          </cell>
        </row>
        <row r="170">
          <cell r="B170" t="str">
            <v>0510011 อุดหนุนภาษาและวัฒนธรรม</v>
          </cell>
        </row>
        <row r="171">
          <cell r="B171" t="str">
            <v>0510019 บริการวิชาการดนตรีซีคอน</v>
          </cell>
        </row>
        <row r="172">
          <cell r="B172" t="str">
            <v>0510020 บริการวิชาการดนตรีพารากอน</v>
          </cell>
        </row>
        <row r="173">
          <cell r="B173" t="str">
            <v>0510021 บริการวิชาการCollegeShop</v>
          </cell>
        </row>
        <row r="174">
          <cell r="B174" t="str">
            <v>0510022 บริการวิชาการMusicSquare</v>
          </cell>
        </row>
        <row r="175">
          <cell r="B175" t="str">
            <v>0510026 บริการวิชาการซีคอนบางแค</v>
          </cell>
        </row>
        <row r="176">
          <cell r="B176" t="str">
            <v>0520001 บริการวิชาการNaturalSci</v>
          </cell>
        </row>
        <row r="177">
          <cell r="B177" t="str">
            <v>0520003 อุดหนุนค่าบำรุงสมาชิกNS</v>
          </cell>
        </row>
        <row r="178">
          <cell r="B178" t="str">
            <v>0520012 อุดหนุนโภชนาการ</v>
          </cell>
        </row>
        <row r="179">
          <cell r="B179" t="str">
            <v>0530001 บริการวิชาการEG&amp;IT</v>
          </cell>
        </row>
        <row r="180">
          <cell r="B180" t="str">
            <v>0540001 บริการวิชาการSocialSci</v>
          </cell>
        </row>
        <row r="181">
          <cell r="B181" t="str">
            <v>0540002 อุดหนุนการพัฒนาเด็ก</v>
          </cell>
        </row>
        <row r="182">
          <cell r="B182" t="str">
            <v>0540014 อุดหนุนวิชาการราชสุดา</v>
          </cell>
        </row>
        <row r="183">
          <cell r="B183" t="str">
            <v>0540029 โครงการพี่เลี้ยงเด็กชุมชน</v>
          </cell>
        </row>
        <row r="184">
          <cell r="B184" t="str">
            <v>0550001 บริการวิชาการLifeSciences</v>
          </cell>
        </row>
        <row r="185">
          <cell r="B185" t="str">
            <v>0550008 อุดหนุนด้านเภสัชศาสตร์</v>
          </cell>
        </row>
        <row r="186">
          <cell r="B186" t="str">
            <v>0550009 อุดหนุนตรวจสอบสารต้องห้าม</v>
          </cell>
        </row>
        <row r="187">
          <cell r="B187" t="str">
            <v>0550010 อุดหนุนโรคจากสัตว์</v>
          </cell>
        </row>
        <row r="188">
          <cell r="B188" t="str">
            <v>0550016 อุดหนุนวิชาการด้านสุขภาพ</v>
          </cell>
        </row>
        <row r="189">
          <cell r="B189" t="str">
            <v>0550018 อุดหนุนสมุนไพรสู่สากล</v>
          </cell>
        </row>
        <row r="190">
          <cell r="B190" t="str">
            <v>0550025 ตรวจวิเคราะห์สารปนเปื้อน</v>
          </cell>
        </row>
        <row r="191">
          <cell r="B191" t="str">
            <v>0560001 บริการวิชาการBiomedicine</v>
          </cell>
        </row>
        <row r="192">
          <cell r="B192" t="str">
            <v>0560004 อุดหนุนชันสูตรพลิกศพ</v>
          </cell>
        </row>
        <row r="193">
          <cell r="B193" t="str">
            <v>0560005 อุดหนุนพัฒนาสุขภาพช่องปาก</v>
          </cell>
        </row>
        <row r="194">
          <cell r="B194" t="str">
            <v>0560006 อุดหนุนฟื้นฟูขากรรไกร</v>
          </cell>
        </row>
        <row r="195">
          <cell r="B195" t="str">
            <v>0560007 อุดหนุนทันตสุขภาพแก่ชุมชน</v>
          </cell>
        </row>
        <row r="196">
          <cell r="B196" t="str">
            <v>0560013 อุดหนุนพฤติกรรมทางเพศ</v>
          </cell>
        </row>
        <row r="197">
          <cell r="B197" t="str">
            <v>0560016 อุดหนุนวิชาการด้านสุขภาพ</v>
          </cell>
        </row>
        <row r="198">
          <cell r="B198" t="str">
            <v>0560017 อุดหนุนศักยภาพประชากรไทย</v>
          </cell>
        </row>
        <row r="199">
          <cell r="B199" t="str">
            <v>0560023 อุดหนุนค.พัฒนาการศึกษาBIO</v>
          </cell>
        </row>
        <row r="200">
          <cell r="B200" t="str">
            <v>0560024 เบาหวานและความดันเลือดสูง</v>
          </cell>
        </row>
        <row r="201">
          <cell r="B201" t="str">
            <v>0560027 อุดหนุนผู้พิการมองเห็น</v>
          </cell>
        </row>
        <row r="202">
          <cell r="B202" t="str">
            <v>0560028 ศูนย์ทันตกรรมพระราชทาน</v>
          </cell>
        </row>
        <row r="203">
          <cell r="B203" t="str">
            <v>0570001 บริการวิชาการSupport</v>
          </cell>
        </row>
        <row r="204">
          <cell r="B204" t="str">
            <v>0570003 อุดหนุนค่าบำรุงสมาชิกSup</v>
          </cell>
        </row>
        <row r="205">
          <cell r="B205" t="str">
            <v>0570015 อุดหนุนชุมชนและสังคม</v>
          </cell>
        </row>
        <row r="206">
          <cell r="B206" t="str">
            <v>0570023 อุดหนุนค.พัฒนาการศึกษาSUP</v>
          </cell>
        </row>
        <row r="207">
          <cell r="B207" t="str">
            <v>0570030 อุดหนุนโครงการแม่วัยใส</v>
          </cell>
        </row>
        <row r="208">
          <cell r="B208" t="str">
            <v>0670001 ทำนุบำรุงศิลปวัฒนธรรมฯ</v>
          </cell>
        </row>
        <row r="209">
          <cell r="B209" t="str">
            <v>0670002 อุดหนุนทำนุบำรุงศิลปฯ</v>
          </cell>
        </row>
        <row r="210">
          <cell r="B210" t="str">
            <v>0950003 เร่งรัดผลิตกายภาพบำบัด</v>
          </cell>
        </row>
        <row r="211">
          <cell r="B211" t="str">
            <v>0960001 เร่งรัดผลิตแพทย์ฯ</v>
          </cell>
        </row>
        <row r="212">
          <cell r="B212" t="str">
            <v>0960002 เร่งรัดผลิตทันตแพทย์ฯ</v>
          </cell>
        </row>
        <row r="213">
          <cell r="B213" t="str">
            <v>0970004 อุดหนุนสัตวแพทย์ Support</v>
          </cell>
        </row>
        <row r="214">
          <cell r="B214" t="str">
            <v>1050002 อุดหนุนการผลิตพยาบาลเพิ่ม</v>
          </cell>
        </row>
        <row r="215">
          <cell r="B215" t="str">
            <v>1060001 อุดหนุนการผลิตแพทย์เพิ่ม</v>
          </cell>
        </row>
        <row r="268">
          <cell r="B268" t="str">
            <v>**** ครุภัณฑ์ ****</v>
          </cell>
        </row>
        <row r="269">
          <cell r="B269" t="str">
            <v>ครุภัณฑ์ทดแทนของเดิม</v>
          </cell>
        </row>
        <row r="270">
          <cell r="B270" t="str">
            <v>ครุภัณฑ์เพิ่มประสิทธิภาพ</v>
          </cell>
        </row>
        <row r="271">
          <cell r="B271" t="str">
            <v>ครุภัณฑ์ประจำอาคาร</v>
          </cell>
        </row>
        <row r="272">
          <cell r="B272" t="str">
            <v>ครุภัณฑ์ผูกพันเดิม</v>
          </cell>
        </row>
        <row r="273">
          <cell r="B273" t="str">
            <v>**** สิ่งก่อสร้าง ****</v>
          </cell>
        </row>
        <row r="274">
          <cell r="B274" t="str">
            <v>สิ่งก่อสร้างปีเดียว</v>
          </cell>
        </row>
        <row r="275">
          <cell r="B275" t="str">
            <v xml:space="preserve">สิ่งก่อสร้างผูกพันเดิม </v>
          </cell>
        </row>
        <row r="276">
          <cell r="B276" t="str">
            <v>สิ่งก่อสร้างผูกพันใหม่</v>
          </cell>
        </row>
        <row r="290">
          <cell r="B290" t="str">
            <v>แขวงบางยี่ขัน เขตบางพลัด กรุงเทพมหานคร</v>
          </cell>
          <cell r="C290" t="str">
            <v>กรกฎาคม 2560</v>
          </cell>
        </row>
        <row r="291">
          <cell r="B291" t="str">
            <v>แขวงศิริราช เขตบางกอกน้อย กรุงเทพมหานคร</v>
          </cell>
          <cell r="C291" t="str">
            <v>สิงหาคม 2560</v>
          </cell>
        </row>
        <row r="292">
          <cell r="B292" t="str">
            <v>แขวงทุ่งพญาไท เขตราชเทวี กรุงเทพมหานคร</v>
          </cell>
          <cell r="C292" t="str">
            <v>กันยายน 2560</v>
          </cell>
        </row>
        <row r="293">
          <cell r="B293" t="str">
            <v>ต.ศาลายา อ.พุทธมณฑล จังหวัดนครปฐม</v>
          </cell>
          <cell r="C293" t="str">
            <v>ตุลาคม 2560</v>
          </cell>
        </row>
        <row r="294">
          <cell r="B294" t="str">
            <v>อ.บางพลี จังหวัดสมุทรปราการ</v>
          </cell>
          <cell r="C294" t="str">
            <v>พฤศจิกายน 2560</v>
          </cell>
        </row>
        <row r="295">
          <cell r="B295" t="str">
            <v>ต.เขาทอง อ.พยุหะคีรี จังหวัดนครสวรรค์</v>
          </cell>
          <cell r="C295" t="str">
            <v>ธันวาคม 2560</v>
          </cell>
        </row>
        <row r="296">
          <cell r="B296" t="str">
            <v>ต.ลุ่มสุ่ม อ.ไทรโยค จังหวัดกาญจนบุรี</v>
          </cell>
        </row>
        <row r="297">
          <cell r="B297" t="str">
            <v>ต.โนนหนามแท่ง อ.เมืองอำนาจเจริญ จังหวัดอำนาจเจริญ</v>
          </cell>
        </row>
        <row r="298">
          <cell r="B298" t="str">
            <v>ต.หนองพลับ อ.หัวหิน จังหวัดประจวบคีรีขันธ์</v>
          </cell>
        </row>
        <row r="299">
          <cell r="B299" t="str">
            <v>อื่นๆ..โปรดระบุในช่องนี้</v>
          </cell>
        </row>
        <row r="316">
          <cell r="B316" t="str">
            <v>ครุภัณฑ์มาตรฐาน</v>
          </cell>
        </row>
        <row r="317">
          <cell r="B317" t="str">
            <v>ไม่ใช่ครุภัณฑ์มาตรฐาน</v>
          </cell>
        </row>
      </sheetData>
      <sheetData sheetId="4"/>
      <sheetData sheetId="5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แบบสรุปโครงการ (Exp.)"/>
      <sheetName val="No. 4"/>
      <sheetName val="No. 4 โครงการ (Exp.)"/>
      <sheetName val="การจำแนกแผนงาน"/>
      <sheetName val="No. 4.1"/>
      <sheetName val="No. 4.1 (Exp.)"/>
      <sheetName val="No. 4.2"/>
      <sheetName val="No.4.2 (Exp.)"/>
      <sheetName val="No. 4.3"/>
      <sheetName val="No. 4.3 (Example)"/>
      <sheetName val="Index no.4.3"/>
      <sheetName val="Index 4"/>
      <sheetName val="index Cost Center"/>
      <sheetName val="Index Commitment Item"/>
      <sheetName val="แบบสรุปโครงการ (Exp.)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*********ครุภัณฑ์*********</v>
          </cell>
        </row>
        <row r="3">
          <cell r="A3" t="str">
            <v>ครุภัณฑ์ก่อสร้าง</v>
          </cell>
        </row>
        <row r="4">
          <cell r="A4" t="str">
            <v>ครุภัณฑ์การเกษตร</v>
          </cell>
        </row>
        <row r="5">
          <cell r="A5" t="str">
            <v>ครุภัณฑ์การศึกษา</v>
          </cell>
        </row>
        <row r="6">
          <cell r="A6" t="str">
            <v>ครุภัณฑ์กีฬา</v>
          </cell>
        </row>
        <row r="7">
          <cell r="A7" t="str">
            <v>ครุภัณฑ์คอมพิวเตอร์</v>
          </cell>
        </row>
        <row r="8">
          <cell r="A8" t="str">
            <v>ครุภัณฑ์โฆษณาและเผยแพร่</v>
          </cell>
        </row>
        <row r="9">
          <cell r="A9" t="str">
            <v>ครุภัณฑ์งานบ้านงานครัว</v>
          </cell>
        </row>
        <row r="10">
          <cell r="A10" t="str">
            <v>ครุภัณฑ์ดนตรีและนาฏศิลป์</v>
          </cell>
        </row>
        <row r="11">
          <cell r="A11" t="str">
            <v>ครุภัณฑ์ไฟฟ้าและการสื่อสาร</v>
          </cell>
        </row>
        <row r="12">
          <cell r="A12" t="str">
            <v>ครุภัณฑ์ยานพาหนะและขนส่ง</v>
          </cell>
        </row>
        <row r="13">
          <cell r="A13" t="str">
            <v>ครุภัณฑ์โรงงาน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14">
        <row r="6">
          <cell r="G6" t="str">
            <v>ตัวชี้วัด : เชิงปริมาณ</v>
          </cell>
        </row>
      </sheetData>
      <sheetData sheetId="15"/>
      <sheetData sheetId="16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no.9"/>
      <sheetName val="Explanation no.9"/>
      <sheetName val="แบบสรุปโครงการ"/>
      <sheetName val="No. 4"/>
      <sheetName val="การจำแนกแผนงาน"/>
      <sheetName val="No. 4 โครงการ (Exp.)"/>
      <sheetName val="No. 4.1"/>
      <sheetName val="No. 4.1 (Exp.)"/>
      <sheetName val="No. 4.2"/>
      <sheetName val="No.4.2 (Exp.)"/>
      <sheetName val="no.4.3"/>
      <sheetName val="Index10-12"/>
      <sheetName val="index Cost Center"/>
      <sheetName val="Index Commitment Item"/>
      <sheetName val="Sheet1"/>
    </sheetNames>
    <sheetDataSet>
      <sheetData sheetId="0">
        <row r="2">
          <cell r="A2" t="str">
            <v>*********ครุภัณฑ์*********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G6" t="str">
            <v>ตัวชี้วัด : เชิงปริมาณ</v>
          </cell>
        </row>
        <row r="15">
          <cell r="G15" t="str">
            <v>แผนงานพื้นฐานด้านการสร้างความสามารถในการแข่งขันของประเทศ</v>
          </cell>
        </row>
        <row r="16">
          <cell r="G16" t="str">
            <v>แผนงานพื้นฐานด้านการพัฒนาและเสริมสร้างศักยภาพคน</v>
          </cell>
        </row>
        <row r="17">
          <cell r="G17" t="str">
            <v>แผนงานพื้นฐานด้านการแก้ไขปัญหาความยากจน ลดความเหลื่อมล้ำ และสร้างการเติบโตจากภายใน</v>
          </cell>
        </row>
      </sheetData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เอกสารนำส่ง"/>
      <sheetName val="no.1"/>
      <sheetName val="no.2"/>
      <sheetName val="no.3"/>
      <sheetName val="no.4"/>
      <sheetName val="no.4 (Example)"/>
      <sheetName val="no.5"/>
      <sheetName val="no.6"/>
      <sheetName val="no.6 (Example)"/>
      <sheetName val="no.7"/>
      <sheetName val="no.7 (Example)"/>
      <sheetName val="no.7.1 (Project Control)"/>
      <sheetName val="no.8"/>
      <sheetName val="no.8 (Example)"/>
      <sheetName val="no.9"/>
      <sheetName val="no.9 (Example)"/>
      <sheetName val="no.9.1"/>
      <sheetName val="no.9.2"/>
      <sheetName val="no.9.2 (Example)"/>
      <sheetName val="no.9.3"/>
      <sheetName val="No. 10"/>
      <sheetName val="no.10 (Example)"/>
      <sheetName val="no.11"/>
      <sheetName val="no.11 (Example)"/>
      <sheetName val="Index (รายรับ)"/>
      <sheetName val="Level (รายรับ)"/>
      <sheetName val="Level (รายจ่าย)"/>
      <sheetName val="Index (รายจ่าย)"/>
      <sheetName val="Index no.7"/>
      <sheetName val="Level(แผนงานno.7)"/>
      <sheetName val="Index(วิธีจัดซื้อจัดจ้างno.7)"/>
      <sheetName val="Index no.8"/>
      <sheetName val="Index_รว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A3" t="str">
            <v>รายได้จากการดำเนินงาน</v>
          </cell>
        </row>
        <row r="4">
          <cell r="A4" t="str">
            <v>รายได้ที่ไม่เกิดจากการดำเนินงาน</v>
          </cell>
        </row>
        <row r="5">
          <cell r="A5" t="str">
            <v>รายได้สะสม</v>
          </cell>
        </row>
        <row r="13">
          <cell r="A13" t="str">
            <v>รายได้จากการดำเนินงาน</v>
          </cell>
          <cell r="B13" t="str">
            <v>Level2_01</v>
          </cell>
        </row>
        <row r="14">
          <cell r="A14" t="str">
            <v>รายได้ที่ไม่เกิดจากการดำเนินงาน</v>
          </cell>
          <cell r="B14" t="str">
            <v>Level2_02</v>
          </cell>
        </row>
        <row r="15">
          <cell r="A15" t="str">
            <v>รายได้สะสม</v>
          </cell>
          <cell r="B15" t="str">
            <v>Level2_03</v>
          </cell>
        </row>
        <row r="16">
          <cell r="A16" t="str">
            <v>รายได้จากการจัดการศึกษา</v>
          </cell>
          <cell r="B16" t="str">
            <v>Level3_01</v>
          </cell>
        </row>
        <row r="17">
          <cell r="A17" t="str">
            <v>รายได้จากการให้บริการวิชาการและวิจัย</v>
          </cell>
          <cell r="B17" t="str">
            <v>Level3_02</v>
          </cell>
        </row>
        <row r="18">
          <cell r="A18" t="str">
            <v>รายได้จากการบริการสุขภาพ</v>
          </cell>
          <cell r="B18" t="str">
            <v>Level3_03</v>
          </cell>
        </row>
        <row r="19">
          <cell r="A19" t="str">
            <v>รายได้จากการลงทุน</v>
          </cell>
          <cell r="B19" t="str">
            <v>Level3_04</v>
          </cell>
        </row>
        <row r="20">
          <cell r="A20" t="str">
            <v>รายได้จากการบริหารสินทรัพย์</v>
          </cell>
          <cell r="B20" t="str">
            <v>Level3_05</v>
          </cell>
        </row>
        <row r="21">
          <cell r="A21" t="str">
            <v>รายได้จากการขายสินค้าและวัสดุสำรองคลัง</v>
          </cell>
          <cell r="B21" t="str">
            <v>Level3_06</v>
          </cell>
        </row>
        <row r="22">
          <cell r="A22" t="str">
            <v>รายได้จากการดำเนินงานอื่น</v>
          </cell>
          <cell r="B22" t="str">
            <v>Level3_07</v>
          </cell>
        </row>
        <row r="23">
          <cell r="A23" t="str">
            <v>รายได้จากการรับบริจาค</v>
          </cell>
          <cell r="B23" t="str">
            <v>Level3_08</v>
          </cell>
        </row>
        <row r="24">
          <cell r="A24" t="str">
            <v>การนำเงินรายได้สะสมหรือเงินต้นมาใช้</v>
          </cell>
          <cell r="B24" t="str">
            <v>Level3_09</v>
          </cell>
        </row>
        <row r="25">
          <cell r="A25" t="str">
            <v>รายได้ค่าธรรมเนียมการศึกษา</v>
          </cell>
          <cell r="B25" t="str">
            <v>Level4_01</v>
          </cell>
        </row>
        <row r="26">
          <cell r="A26" t="str">
            <v>รายได้จากศูนย์ปฏิบัติการโรงแรม</v>
          </cell>
          <cell r="B26" t="str">
            <v>Level4_02</v>
          </cell>
        </row>
        <row r="27">
          <cell r="A27" t="str">
            <v>รายได้จัดการศึกษาอื่น</v>
          </cell>
          <cell r="B27" t="str">
            <v>Level4_03</v>
          </cell>
        </row>
        <row r="28">
          <cell r="A28" t="str">
            <v>รายได้จากการให้บริการวิชาการ</v>
          </cell>
          <cell r="B28" t="str">
            <v>Level4_04</v>
          </cell>
        </row>
        <row r="29">
          <cell r="A29" t="str">
            <v>รายได้จากการวิจัย</v>
          </cell>
          <cell r="B29" t="str">
            <v>Level4_05</v>
          </cell>
        </row>
        <row r="30">
          <cell r="A30" t="str">
            <v xml:space="preserve">รายได้จากการบริการสุขภาพ </v>
          </cell>
          <cell r="B30" t="str">
            <v>Level4_06</v>
          </cell>
        </row>
        <row r="31">
          <cell r="A31" t="str">
            <v>ดอกเบี้ยรับและรายได้จากเงินลงทุน</v>
          </cell>
          <cell r="B31" t="str">
            <v>Level4_07</v>
          </cell>
        </row>
        <row r="32">
          <cell r="A32" t="str">
            <v xml:space="preserve">รายได้จากการบริหารสินทรัพย์ </v>
          </cell>
          <cell r="B32" t="str">
            <v>Level4_08</v>
          </cell>
        </row>
        <row r="33">
          <cell r="A33" t="str">
            <v xml:space="preserve">รายได้จากการขายสินค้าและวัสดุสำรองคลัง </v>
          </cell>
          <cell r="B33" t="str">
            <v>Level4_09</v>
          </cell>
        </row>
        <row r="34">
          <cell r="A34" t="str">
            <v>รายได้ค่าปรับและเงินบำรุง</v>
          </cell>
          <cell r="B34" t="str">
            <v>Level4_010</v>
          </cell>
        </row>
        <row r="35">
          <cell r="A35" t="str">
            <v>รายได้ตามบัญชีทุนเฉพาะ</v>
          </cell>
          <cell r="B35" t="str">
            <v>Level4_011</v>
          </cell>
        </row>
        <row r="36">
          <cell r="A36" t="str">
            <v>รายได้อื่น</v>
          </cell>
          <cell r="B36" t="str">
            <v>Level4_012</v>
          </cell>
        </row>
        <row r="37">
          <cell r="A37" t="str">
            <v xml:space="preserve">รายได้จากการรับบริจาค </v>
          </cell>
          <cell r="B37" t="str">
            <v>Level4_013</v>
          </cell>
        </row>
        <row r="38">
          <cell r="A38" t="str">
            <v>เงินรายได้สะสม</v>
          </cell>
          <cell r="B38" t="str">
            <v>Level4_014</v>
          </cell>
        </row>
        <row r="39">
          <cell r="A39" t="str">
            <v>เงินต้น</v>
          </cell>
          <cell r="B39" t="str">
            <v>Level4_014</v>
          </cell>
        </row>
      </sheetData>
      <sheetData sheetId="26">
        <row r="3">
          <cell r="A3" t="str">
            <v>งบบุคลากร</v>
          </cell>
          <cell r="U3" t="str">
            <v>งบบุคลากร</v>
          </cell>
          <cell r="V3" t="str">
            <v>Level2_1</v>
          </cell>
        </row>
        <row r="4">
          <cell r="A4" t="str">
            <v>งบดำเนินการ</v>
          </cell>
          <cell r="U4" t="str">
            <v>งบดำเนินการ</v>
          </cell>
          <cell r="V4" t="str">
            <v>Level2_2</v>
          </cell>
        </row>
        <row r="5">
          <cell r="A5" t="str">
            <v>งบลงทุน</v>
          </cell>
          <cell r="U5" t="str">
            <v>งบลงทุน</v>
          </cell>
          <cell r="V5" t="str">
            <v>Level2_3</v>
          </cell>
        </row>
        <row r="6">
          <cell r="A6" t="str">
            <v>งบเงินอุดหนุน</v>
          </cell>
          <cell r="U6" t="str">
            <v>งบเงินอุดหนุน</v>
          </cell>
          <cell r="V6" t="str">
            <v>Level2_4</v>
          </cell>
        </row>
        <row r="7">
          <cell r="A7" t="str">
            <v>งบรายจ่ายอื่น</v>
          </cell>
          <cell r="U7" t="str">
            <v>งบรายจ่ายอื่น</v>
          </cell>
          <cell r="V7" t="str">
            <v>Level2_5</v>
          </cell>
        </row>
        <row r="8">
          <cell r="U8" t="str">
            <v>เงินเดือน (G100)</v>
          </cell>
          <cell r="V8" t="str">
            <v>Level3_1</v>
          </cell>
        </row>
        <row r="9">
          <cell r="U9" t="str">
            <v>ค่าจ้างประจำ (G210)</v>
          </cell>
          <cell r="V9" t="str">
            <v>Level3_2</v>
          </cell>
        </row>
        <row r="10">
          <cell r="U10" t="str">
            <v>ค่าจ้างชั่วคราว (G220)</v>
          </cell>
          <cell r="V10" t="str">
            <v>Level3_3</v>
          </cell>
        </row>
        <row r="11">
          <cell r="U11" t="str">
            <v>ค่าตอบแทน (G300)</v>
          </cell>
          <cell r="V11" t="str">
            <v>Level3_4</v>
          </cell>
        </row>
        <row r="12">
          <cell r="U12" t="str">
            <v>ค่าใช้สอย (G400)</v>
          </cell>
          <cell r="V12" t="str">
            <v>Level3_5</v>
          </cell>
        </row>
        <row r="13">
          <cell r="U13" t="str">
            <v>ค่าสาธารณูปโภค (G410)</v>
          </cell>
          <cell r="V13" t="str">
            <v>Level3_6</v>
          </cell>
        </row>
        <row r="14">
          <cell r="U14" t="str">
            <v>ค่าวัสดุ (G500)</v>
          </cell>
          <cell r="V14" t="str">
            <v>Level3_7</v>
          </cell>
        </row>
        <row r="15">
          <cell r="U15" t="str">
            <v>ค่าครุภัณฑ์ (G600)</v>
          </cell>
          <cell r="V15" t="str">
            <v>Level3_8</v>
          </cell>
        </row>
        <row r="16">
          <cell r="U16" t="str">
            <v>ที่ดินและสิ่งก่อสร้าง (G700)</v>
          </cell>
          <cell r="V16" t="str">
            <v>Level3_9</v>
          </cell>
        </row>
        <row r="17">
          <cell r="U17" t="str">
            <v>งบเงินอุดหนุน (G800)</v>
          </cell>
          <cell r="V17" t="str">
            <v>Level3_10</v>
          </cell>
        </row>
        <row r="18">
          <cell r="U18" t="str">
            <v>รายจ่ายอื่น (G900)</v>
          </cell>
          <cell r="V18" t="str">
            <v>Level3_11</v>
          </cell>
        </row>
      </sheetData>
      <sheetData sheetId="27"/>
      <sheetData sheetId="28">
        <row r="2">
          <cell r="A2" t="str">
            <v>*********ครุภัณฑ์*********</v>
          </cell>
          <cell r="B2" t="str">
            <v>*********ครุภัณฑ์*********</v>
          </cell>
          <cell r="C2" t="str">
            <v>ครุภัณฑ์มาตรฐาน</v>
          </cell>
        </row>
        <row r="3">
          <cell r="A3" t="str">
            <v>ครุภัณฑ์ก่อสร้าง</v>
          </cell>
          <cell r="B3" t="str">
            <v>ครุภัณฑ์ทดแทนของเดิม</v>
          </cell>
          <cell r="C3" t="str">
            <v>ไม่ใช่ครุภัณฑ์มาตรฐาน</v>
          </cell>
        </row>
        <row r="4">
          <cell r="A4" t="str">
            <v>ครุภัณฑ์การเกษตร</v>
          </cell>
          <cell r="B4" t="str">
            <v>ครุภัณฑ์เพิ่มประสิทธิภาพ</v>
          </cell>
        </row>
        <row r="5">
          <cell r="A5" t="str">
            <v>ครุภัณฑ์การศึกษา</v>
          </cell>
          <cell r="B5" t="str">
            <v>ครุภัณฑ์ใหม่ไม่เคยมี</v>
          </cell>
        </row>
        <row r="6">
          <cell r="A6" t="str">
            <v>ครุภัณฑ์กีฬา</v>
          </cell>
          <cell r="B6" t="str">
            <v>ครุภัณฑ์ใหม่เพิ่มเติม</v>
          </cell>
        </row>
        <row r="7">
          <cell r="A7" t="str">
            <v>ครุภัณฑ์คอมพิวเตอร์</v>
          </cell>
          <cell r="B7" t="str">
            <v>ครุภัณฑ์ประจำอาคาร</v>
          </cell>
        </row>
        <row r="8">
          <cell r="A8" t="str">
            <v>ครุภัณฑ์โฆษณาและเผยแพร่</v>
          </cell>
          <cell r="B8" t="str">
            <v>ครุภัณฑ์ผูกพันเดิม</v>
          </cell>
        </row>
        <row r="9">
          <cell r="A9" t="str">
            <v>ครุภัณฑ์งานบ้านงานครัว</v>
          </cell>
          <cell r="B9" t="str">
            <v>*********สิ่งก่อสร้าง*********</v>
          </cell>
        </row>
        <row r="10">
          <cell r="A10" t="str">
            <v>ครุภัณฑ์ดนตรีและนาฏศิลป์</v>
          </cell>
          <cell r="B10" t="str">
            <v>สิ่งก่อสร้างปีเดียว</v>
          </cell>
        </row>
        <row r="11">
          <cell r="A11" t="str">
            <v>ครุภัณฑ์ไฟฟ้าและการสื่อสาร</v>
          </cell>
          <cell r="B11" t="str">
            <v>ปรับปรุงสิ่งก่อสร้าง</v>
          </cell>
        </row>
        <row r="12">
          <cell r="A12" t="str">
            <v>ครุภัณฑ์ยานพาหนะและขนส่ง</v>
          </cell>
          <cell r="B12" t="str">
            <v xml:space="preserve">สิ่งก่อสร้างผูกพันเดิม </v>
          </cell>
        </row>
        <row r="13">
          <cell r="A13" t="str">
            <v>ครุภัณฑ์โรงงาน</v>
          </cell>
          <cell r="B13" t="str">
            <v>สิ่งก่อสร้างผูกพันใหม่</v>
          </cell>
        </row>
        <row r="14">
          <cell r="A14" t="str">
            <v>ครุภัณฑ์วิทยาศาสตร์และการแพทย์</v>
          </cell>
        </row>
        <row r="15">
          <cell r="A15" t="str">
            <v>ครุภัณฑ์สนาม</v>
          </cell>
        </row>
        <row r="16">
          <cell r="A16" t="str">
            <v>ครุภัณฑ์สำนักงาน</v>
          </cell>
        </row>
        <row r="17">
          <cell r="A17" t="str">
            <v>ครุภัณฑ์สำรวจ</v>
          </cell>
        </row>
        <row r="18">
          <cell r="A18" t="str">
            <v>ครุภัณฑ์อาวุธ</v>
          </cell>
        </row>
        <row r="19">
          <cell r="A19" t="str">
            <v>ครุภัณฑ์อื่น</v>
          </cell>
        </row>
        <row r="20">
          <cell r="A20" t="str">
            <v>*********สิ่งก่อสร้าง*********</v>
          </cell>
        </row>
        <row r="21">
          <cell r="A21" t="str">
            <v>สิ่งก่อสร้างทดแทนของเดิม</v>
          </cell>
        </row>
        <row r="22">
          <cell r="A22" t="str">
            <v>ปรับปรุงสิ่งก่อสร้าง</v>
          </cell>
        </row>
        <row r="23">
          <cell r="A23" t="str">
            <v>สิ่งก่อสร้างใหม่</v>
          </cell>
        </row>
      </sheetData>
      <sheetData sheetId="29"/>
      <sheetData sheetId="30">
        <row r="2">
          <cell r="E2" t="str">
            <v>1503010010 ครุภัณฑ์สำนักงาน</v>
          </cell>
        </row>
        <row r="3">
          <cell r="E3" t="str">
            <v>1503020010 ครุภัณฑ์ยานพาหนะและขนส่ง</v>
          </cell>
        </row>
        <row r="4">
          <cell r="E4" t="str">
            <v>1503030010 ครุภัณฑ์ไฟฟ้าและสื่อสาร</v>
          </cell>
        </row>
        <row r="5">
          <cell r="E5" t="str">
            <v>1503040010 ครุภัณฑ์โฆษณาและเผยแพร่</v>
          </cell>
        </row>
        <row r="6">
          <cell r="E6" t="str">
            <v>1503050010 ครุภัณฑ์การเกษตร</v>
          </cell>
        </row>
        <row r="7">
          <cell r="E7" t="str">
            <v>1503060010 ครุภัณฑ์โรงงาน</v>
          </cell>
        </row>
        <row r="8">
          <cell r="E8" t="str">
            <v>1503070010 ครุภัณฑ์ก่อสร้าง</v>
          </cell>
        </row>
        <row r="9">
          <cell r="E9" t="str">
            <v>1503080010 ครุภัณฑ์สำรวจ</v>
          </cell>
        </row>
        <row r="10">
          <cell r="E10" t="str">
            <v>1503090010 ครุภัณฑ์วิทยาศาสตร์และการแพทย์</v>
          </cell>
        </row>
        <row r="11">
          <cell r="E11" t="str">
            <v>1503100010 ครุภัณฑ์คอมพิวเตอร์</v>
          </cell>
        </row>
        <row r="12">
          <cell r="E12" t="str">
            <v>1503110010 ครุภัณฑ์การศึกษา</v>
          </cell>
        </row>
        <row r="13">
          <cell r="E13" t="str">
            <v>1503120010 ครุภัณฑ์งานบ้านงานครัว</v>
          </cell>
        </row>
        <row r="14">
          <cell r="E14" t="str">
            <v>1503130010 ครุภัณฑ์กีฬา</v>
          </cell>
        </row>
        <row r="15">
          <cell r="E15" t="str">
            <v>1503140010 ครุภัณฑ์ดนตรีและนาฏศิลป์</v>
          </cell>
        </row>
        <row r="16">
          <cell r="E16" t="str">
            <v>1503150010 ครุภัณฑ์สนาม</v>
          </cell>
        </row>
        <row r="17">
          <cell r="E17" t="str">
            <v>1503160010 ครุภัณฑ์อาวุธ</v>
          </cell>
        </row>
        <row r="18">
          <cell r="E18" t="str">
            <v>1503980010 ครุภัณฑ์อื่น</v>
          </cell>
        </row>
        <row r="19">
          <cell r="E19" t="str">
            <v>1505020010 โปรแกรมคอมพิวเตอร์</v>
          </cell>
        </row>
        <row r="20">
          <cell r="E20" t="str">
            <v>1501010010 ที่ดิน</v>
          </cell>
        </row>
        <row r="21">
          <cell r="E21" t="str">
            <v>1502010010 อาคารเพื่อพักอาศัย</v>
          </cell>
        </row>
        <row r="22">
          <cell r="E22" t="str">
            <v>1502010020 อาคารเพื่อการดำเนินงาน</v>
          </cell>
        </row>
        <row r="23">
          <cell r="E23" t="str">
            <v>1502010030 อาคารเพื่อประโยชน์อื่น</v>
          </cell>
        </row>
        <row r="24">
          <cell r="E24" t="str">
            <v>1502010040 ส่วนปรับปรุงอาคารเช่า</v>
          </cell>
        </row>
        <row r="25">
          <cell r="E25" t="str">
            <v>1502020010 สิ่งปลูกสร้าง</v>
          </cell>
        </row>
        <row r="26">
          <cell r="E26" t="str">
            <v>1504010010 ถนน</v>
          </cell>
        </row>
        <row r="27">
          <cell r="E27" t="str">
            <v>1504020010 สะพาน</v>
          </cell>
        </row>
        <row r="28">
          <cell r="E28" t="str">
            <v>1504990010 สินทรัพย์โครงสร้างพื้นฐาน-ไฟฟ้า</v>
          </cell>
        </row>
        <row r="29">
          <cell r="E29" t="str">
            <v>1504990020 สินทรัพย์โครงสร้างพื้นฐาน-ประปา</v>
          </cell>
        </row>
        <row r="30">
          <cell r="E30" t="str">
            <v>1504990030 สินทรัพย์โครงสร้างพื้นฐาน-ระบบสื่อสาร</v>
          </cell>
        </row>
        <row r="31">
          <cell r="E31" t="str">
            <v>1504990040 สินทรัพย์โครงสร้างพื้นฐาน-สุขาภิบาล</v>
          </cell>
        </row>
        <row r="32">
          <cell r="E32" t="str">
            <v>1504990050 สินทรัพย์โครงสร้างพื้นฐาน-ระบบกายภาพ</v>
          </cell>
        </row>
        <row r="33">
          <cell r="E33" t="str">
            <v>1504999990 สินทรัพย์โครงสร้างพื้นฐานอื่น</v>
          </cell>
        </row>
        <row r="34">
          <cell r="E34" t="str">
            <v>1503985010 ครุภัณฑ์อื่น interface</v>
          </cell>
        </row>
      </sheetData>
      <sheetData sheetId="31">
        <row r="2">
          <cell r="A2" t="str">
            <v>5202010060 เงินชดเชยพนักงานมหาวิทยาลัยพ้นสภาพ</v>
          </cell>
          <cell r="C2" t="str">
            <v>5201030020 ค่าจ้างชั่วคราว</v>
          </cell>
        </row>
        <row r="3">
          <cell r="A3" t="str">
            <v>5203010090 เงินรางวัลประจำปีเงินรายได้</v>
          </cell>
          <cell r="C3" t="str">
            <v>5202010100 เงินชดเชยเมื่อสิ้นสุดสัญญา ลูกจ้างชั่วคราวเงิน รด.</v>
          </cell>
        </row>
        <row r="4">
          <cell r="A4" t="str">
            <v>5204010120 เงินช่วยเหลือค่าที่พักในอาคารของมหาวิทยาลัย</v>
          </cell>
          <cell r="C4" t="str">
            <v>5202010120 บำเหน็จลูกจ้างชาวต่างประเทศ</v>
          </cell>
        </row>
        <row r="5">
          <cell r="A5" t="str">
            <v>5204020050 ค่ารักษาพยาบาล-คนไข้นอก</v>
          </cell>
          <cell r="C5" t="str">
            <v>5203010070 เงินเพิ่มค่าครองชีพชั่วคราว-ลูกจ้างชั่วคราว</v>
          </cell>
        </row>
        <row r="6">
          <cell r="A6" t="str">
            <v>5204020060 ค่ารักษาพยาบาล-คนไข้ใน</v>
          </cell>
          <cell r="C6" t="str">
            <v>5203010010 ค่าอาหารทำการล่วงเวลา</v>
          </cell>
        </row>
        <row r="7">
          <cell r="A7" t="str">
            <v>5205010050 เงินสมทบกองทุนเงินสงเคราะห์</v>
          </cell>
          <cell r="C7" t="str">
            <v>5203010020 ค่าเช่าบ้าน</v>
          </cell>
        </row>
        <row r="8">
          <cell r="A8" t="str">
            <v>5501010010 เงินอุดหนุนโครงการเฉพาะกิจ</v>
          </cell>
          <cell r="C8" t="str">
            <v>5203010030 ค่าตอบแทนการปฏิบัติงาน(PA)</v>
          </cell>
        </row>
        <row r="9">
          <cell r="A9" t="str">
            <v>5502010010 เงินอุดหนุนการวิจัย</v>
          </cell>
          <cell r="C9" t="str">
            <v>5203020030 ค่าตอบแทนพิเศษบุคลากรเต็มขั้น</v>
          </cell>
        </row>
        <row r="10">
          <cell r="A10" t="str">
            <v>5502010020 เงินอุดหนุนบริการวิชาการ</v>
          </cell>
          <cell r="C10" t="str">
            <v>5203020040 ค่าตอบแทนรายเดือนเฉพาะตำแหน่ง</v>
          </cell>
        </row>
        <row r="11">
          <cell r="A11" t="str">
            <v>5502010060 เงินอุดหนุนการวิจัย (Talent)</v>
          </cell>
          <cell r="C11" t="str">
            <v>5203020050 ค่าตอบแทนผู้ปฏิบัติงานด้านการสาธารณสุข (พตส.)</v>
          </cell>
        </row>
        <row r="12">
          <cell r="A12" t="str">
            <v>5502010070 เงินอุดหนุนการทำผลงานเพื่อพัฒนางาน</v>
          </cell>
          <cell r="C12" t="str">
            <v>5203020060 ค่าตอบแทนพาหนะเหมาจ่ายผู้บริหาร</v>
          </cell>
        </row>
        <row r="13">
          <cell r="A13" t="str">
            <v>5502020010 เงินอุดหนุนทุนการศึกษา นศ.</v>
          </cell>
          <cell r="C13" t="str">
            <v>5203020080 ค่าตอบแทน talent Management</v>
          </cell>
        </row>
        <row r="14">
          <cell r="A14" t="str">
            <v>5502020020 เงินอุดหนุนกิจกรรมนศ.</v>
          </cell>
          <cell r="C14" t="str">
            <v>5203020090 ค่าตอบแทนพิเศษ Research Reward</v>
          </cell>
        </row>
        <row r="15">
          <cell r="A15" t="str">
            <v>5502030010 เงินอุดหนุนโครงการด้านทำนุบำรุงศิลปวัฒนธรรม</v>
          </cell>
          <cell r="C15" t="str">
            <v>5203020100 ค่าพาหนะผู้บริหารข้ามส่วนงาน</v>
          </cell>
        </row>
        <row r="16">
          <cell r="A16" t="str">
            <v>5502030020 เงินอุดหนุนกิจกรรมกีฬา</v>
          </cell>
          <cell r="C16" t="str">
            <v>5203020110 ค่าตอบแทนอื่นของบุคลากรข้ามส่วนงาน</v>
          </cell>
        </row>
        <row r="17">
          <cell r="A17" t="str">
            <v>5502040010 เงินอุดหนุนสวัสดิการ</v>
          </cell>
          <cell r="C17" t="str">
            <v>5203029990 ค่าตอบแทนอื่น ๆของบุคลากร</v>
          </cell>
        </row>
        <row r="18">
          <cell r="A18" t="str">
            <v>5502050010 เงินอุดหนุนเพื่อการดำเนินงาน</v>
          </cell>
          <cell r="C18" t="str">
            <v>5301010010 เงินรางวัลกรรมการสอบ</v>
          </cell>
        </row>
        <row r="19">
          <cell r="A19" t="str">
            <v>5502059990 เงินอุดหนุนอื่น</v>
          </cell>
          <cell r="C19" t="str">
            <v>5301010020 ค่าสอนพิเศษ</v>
          </cell>
        </row>
        <row r="20">
          <cell r="A20" t="str">
            <v>5503010010 รายจ่ายตามบัญชีทุนเฉพาะ</v>
          </cell>
          <cell r="C20" t="str">
            <v>5301010030 ค่าตอบแทนวิทยากร</v>
          </cell>
        </row>
        <row r="21">
          <cell r="A21" t="str">
            <v>5204010060 เงินค่าเล่าเรียนบุตร พม.</v>
          </cell>
          <cell r="C21" t="str">
            <v>5301010040 ค่าควบคุมงานก่อสร้าง</v>
          </cell>
        </row>
        <row r="22">
          <cell r="A22" t="str">
            <v>5204010080 เงินสงเคราะห์ผู้เสียชีวิตข้าราชการ / ลูกจ้าง</v>
          </cell>
          <cell r="C22" t="str">
            <v>5301010050 เงินค่าที่พักผู้เชี่ยวชาญต่างประเทศ</v>
          </cell>
        </row>
        <row r="23">
          <cell r="A23" t="str">
            <v>5204010090 เงินสงเคราะห์ผู้เสียชีวิต พนักงาน</v>
          </cell>
          <cell r="C23" t="str">
            <v>5301010060 ค่าพาหนะเหมาจ่าย</v>
          </cell>
        </row>
        <row r="24">
          <cell r="A24" t="str">
            <v>5204010110 เงินช่วยเหลือพนักงานมหาวิทยาลัย</v>
          </cell>
          <cell r="C24" t="str">
            <v>5301010070 ค่าตอบแทนช่วยปฏิบัติงานราชการ</v>
          </cell>
        </row>
        <row r="25">
          <cell r="C25" t="str">
            <v>5301010080 ค่าตอบแทนกก.ผู้อ่านและประเมินผลงานทางวิชาการ</v>
          </cell>
        </row>
        <row r="26">
          <cell r="C26" t="str">
            <v>5301010090 ค่าตอบแทนการแสดง</v>
          </cell>
        </row>
        <row r="27">
          <cell r="C27" t="str">
            <v>5301019990 ค่าตอบแทนอื่น</v>
          </cell>
        </row>
        <row r="28">
          <cell r="C28" t="str">
            <v>5302080010 ค่าเบี้ยประชุม</v>
          </cell>
        </row>
        <row r="29">
          <cell r="C29" t="str">
            <v>1505010010 สิทธิการเช่าอาคารสิ่งปลูกสร้าง</v>
          </cell>
        </row>
        <row r="30">
          <cell r="C30" t="str">
            <v>1505030010 สิทธิบัตรและอนุสิทธิบัตร</v>
          </cell>
        </row>
        <row r="31">
          <cell r="C31" t="str">
            <v>1505030020 ลิขสิทธิ์ซอฟแวร์</v>
          </cell>
        </row>
        <row r="32">
          <cell r="C32" t="str">
            <v>1505030030 สิทธิในการเช่าที่ดิน</v>
          </cell>
        </row>
        <row r="33">
          <cell r="C33" t="str">
            <v>5204029990 ค่าสวัสดิการอื่น</v>
          </cell>
        </row>
        <row r="34">
          <cell r="C34" t="str">
            <v>5205010030 เงินสมทบกองทุนสำรองเลี้ยงชีพ</v>
          </cell>
        </row>
        <row r="35">
          <cell r="C35" t="str">
            <v>5205010040 เงินสมทบประกันสังคม</v>
          </cell>
        </row>
        <row r="36">
          <cell r="C36" t="str">
            <v>5206010010 ค่าฝึกอบรม สัมมนาดูงาน ภายในประเทศ</v>
          </cell>
        </row>
        <row r="37">
          <cell r="C37" t="str">
            <v>5206010020 ค่าฝึกอบรม สัมมนาดูงาน ต่างประเทศ</v>
          </cell>
        </row>
        <row r="38">
          <cell r="C38" t="str">
            <v>5206020010 ทุนการศึกษาพัฒนาบุคลากร ในประเทศ</v>
          </cell>
        </row>
        <row r="39">
          <cell r="C39" t="str">
            <v>5206020020 ทุนการศึกษาพัฒนาบุคลากร ต่างประเทศ</v>
          </cell>
        </row>
        <row r="40">
          <cell r="C40" t="str">
            <v>5302010010 ค่าซ่อมแซมบำรุงรักษายานพาหนะ</v>
          </cell>
        </row>
        <row r="41">
          <cell r="C41" t="str">
            <v>5302010020 ค่าซ่อมแซมบำรุงรักษาอาคาร สถานที่ สาธารณูปโภค</v>
          </cell>
        </row>
        <row r="42">
          <cell r="C42" t="str">
            <v>5302010030 ค่าซ่อมแซม/บำรุงรักษาระบบ/ครุภัณฑ์สารสนเทศ</v>
          </cell>
        </row>
        <row r="43">
          <cell r="C43" t="str">
            <v>5302010040 ค่าซ่อมแซมบำรุงรักษาครุภัณฑ์วิทย์, การแพทย์</v>
          </cell>
        </row>
        <row r="44">
          <cell r="C44" t="str">
            <v>5302010050 ค่าซ่อมแซมบำรุงรักษาทรัพย์สินอื่น</v>
          </cell>
        </row>
        <row r="45">
          <cell r="C45" t="str">
            <v>5302020010 ค่าจ้างทำความสะอาด</v>
          </cell>
        </row>
        <row r="46">
          <cell r="C46" t="str">
            <v>5302020020 ค่าจ้างรักษาความปลอดภัย</v>
          </cell>
        </row>
        <row r="47">
          <cell r="C47" t="str">
            <v>5302020030 ค่าจ้างที่ปรึกษา</v>
          </cell>
        </row>
        <row r="48">
          <cell r="C48" t="str">
            <v>5302029990 ค่าจ้างเหมาบริการอื่น</v>
          </cell>
        </row>
        <row r="49">
          <cell r="C49" t="str">
            <v>5302030010 ค่าเช่าเครื่องถ่ายเอกสาร</v>
          </cell>
        </row>
        <row r="50">
          <cell r="C50" t="str">
            <v>5302030020 ค่าเช่าครุภัณฑ์สารสนเทศ</v>
          </cell>
        </row>
        <row r="51">
          <cell r="C51" t="str">
            <v>5302030030 ค่าเช่าอาคารและสถานที่</v>
          </cell>
        </row>
        <row r="52">
          <cell r="C52" t="str">
            <v>5302030040 ค่าเช่าครุภัณฑ์วิทยาศาสตร์และการแพทย์</v>
          </cell>
        </row>
        <row r="53">
          <cell r="C53" t="str">
            <v>5302030050 ค่าเช่ารถประจำตำแหน่ง</v>
          </cell>
        </row>
        <row r="54">
          <cell r="C54" t="str">
            <v>5302030060 ค่าเช่ารถอื่น ๆ</v>
          </cell>
        </row>
        <row r="55">
          <cell r="C55" t="str">
            <v>5302030070 ค่าเช่าครุภัณฑ์และเครื่องใช้สำนักงาน</v>
          </cell>
        </row>
        <row r="56">
          <cell r="C56" t="str">
            <v>5302039990 ค่าเช่าทรัพย์สินอื่น</v>
          </cell>
        </row>
        <row r="57">
          <cell r="C57" t="str">
            <v>5302040010 ค่าโฆษณาและประชาสัมพันธ์</v>
          </cell>
        </row>
        <row r="58">
          <cell r="C58" t="str">
            <v>5302050010 ค่าเบี้ยประกัน</v>
          </cell>
        </row>
        <row r="59">
          <cell r="C59" t="str">
            <v>5302050020 ค่าเบี้ยประกันรถยนต์และพรบ.</v>
          </cell>
        </row>
        <row r="60">
          <cell r="C60" t="str">
            <v>5302050030 ค่าเบี้ยประกันภัยอาคาร</v>
          </cell>
        </row>
        <row r="61">
          <cell r="C61" t="str">
            <v>5302060010 ค่าธรรมเนียมธนาคารและบัตรเครดิต</v>
          </cell>
        </row>
        <row r="62">
          <cell r="C62" t="str">
            <v>5302060020 ค่าสอบบัญชี</v>
          </cell>
        </row>
        <row r="63">
          <cell r="C63" t="str">
            <v>5302060030 ค่าตรวจประเมิน</v>
          </cell>
        </row>
        <row r="64">
          <cell r="C64" t="str">
            <v>5302069990 ค่าธรรมเนียมอื่น</v>
          </cell>
        </row>
        <row r="65">
          <cell r="C65" t="str">
            <v>5302070010 ค่ารับรองและพิธีการ</v>
          </cell>
        </row>
        <row r="66">
          <cell r="C66" t="str">
            <v>5302080020 ค่าอาหารในการประชุมดำเนินงาน</v>
          </cell>
        </row>
        <row r="67">
          <cell r="C67" t="str">
            <v>5302090010 ค่าใช้จ่ายสำหรับผู้ประกอบวิชาชีพอิสระ</v>
          </cell>
        </row>
        <row r="68">
          <cell r="C68" t="str">
            <v>5302999990 ค่าใช้สอยอื่น</v>
          </cell>
        </row>
        <row r="69">
          <cell r="C69" t="str">
            <v>5304010010 ค่าเบี้ยเลี้ยงในประเทศ</v>
          </cell>
        </row>
        <row r="70">
          <cell r="C70" t="str">
            <v>5304010020 ค่าที่พักในประเทศ</v>
          </cell>
        </row>
        <row r="71">
          <cell r="C71" t="str">
            <v>5304010030 ค่าใช้จ่ายเดินทางอื่นในประเทศ</v>
          </cell>
        </row>
        <row r="72">
          <cell r="C72" t="str">
            <v>5304010040 ค่าตั๋วเครื่องบินในประเทศ</v>
          </cell>
        </row>
        <row r="73">
          <cell r="C73" t="str">
            <v>5304010050 ค่าเบี้ยเลี้ยงต่างประเทศ</v>
          </cell>
        </row>
        <row r="74">
          <cell r="C74" t="str">
            <v>5304010060 ค่าที่พักต่างประเทศ</v>
          </cell>
        </row>
        <row r="75">
          <cell r="C75" t="str">
            <v>5304010070 ค่าใช้จ่ายเดินทางอื่นต่างประเทศ</v>
          </cell>
        </row>
        <row r="76">
          <cell r="C76" t="str">
            <v>5304010080 ค่าตั๋วเครื่องบินต่างประเทศ</v>
          </cell>
        </row>
        <row r="77">
          <cell r="C77" t="str">
            <v>5304040010 ค่าภาษี</v>
          </cell>
        </row>
        <row r="78">
          <cell r="C78" t="str">
            <v>5304050010 ดอกเบี้ยจ่าย</v>
          </cell>
        </row>
        <row r="79">
          <cell r="C79" t="str">
            <v>5304050020 ค่าบริการเก็บรักษาทรัพย์สิน</v>
          </cell>
        </row>
        <row r="80">
          <cell r="C80" t="str">
            <v>5304050030 ค่าใช้จ่ายอื่นในการบริหารการเงิน</v>
          </cell>
        </row>
        <row r="81">
          <cell r="C81" t="str">
            <v>5304990010 ค่าชดใช้ค่าเสียหาย</v>
          </cell>
        </row>
        <row r="82">
          <cell r="C82" t="str">
            <v>5304999990 ค่าใช้จ่ายอื่น</v>
          </cell>
        </row>
        <row r="83">
          <cell r="C83" t="str">
            <v>5502040020 เงินสงเคราะห์นักศึกษา</v>
          </cell>
        </row>
        <row r="84">
          <cell r="C84" t="str">
            <v>5502040030 ค่าบริการสุขภาพนักศึกษา</v>
          </cell>
        </row>
        <row r="85">
          <cell r="C85" t="str">
            <v>5304020010 ค่าไฟฟ้า</v>
          </cell>
        </row>
        <row r="86">
          <cell r="C86" t="str">
            <v>5304020020 ค่าประปา</v>
          </cell>
        </row>
        <row r="87">
          <cell r="C87" t="str">
            <v>5304020030 ค่าโทรศัพท์</v>
          </cell>
        </row>
        <row r="88">
          <cell r="C88" t="str">
            <v>5304020040 ค่าไปรษณีย์และขนส่ง</v>
          </cell>
        </row>
        <row r="89">
          <cell r="C89" t="str">
            <v>5304020050 ค่าบริการสื่อสารและโทรคมนาคม</v>
          </cell>
        </row>
        <row r="90">
          <cell r="C90" t="str">
            <v>5304020060 ค่าโทรศัพท์เคลื่อนที่</v>
          </cell>
        </row>
        <row r="91">
          <cell r="C91" t="str">
            <v>5304020070 ค่าบริการเครือข่ายสารสนเทศ</v>
          </cell>
        </row>
        <row r="92">
          <cell r="C92" t="str">
            <v>1901030010 ศิลปวัตถุและสิ่งของหายาก</v>
          </cell>
        </row>
        <row r="93">
          <cell r="C93" t="str">
            <v>5303010010 ค่าวัสดุสำนักงาน</v>
          </cell>
        </row>
        <row r="94">
          <cell r="C94" t="str">
            <v>5303010020 ค่าวัสดุซ่อมบำรุง/ก่อสร้าง</v>
          </cell>
        </row>
        <row r="95">
          <cell r="C95" t="str">
            <v>5303010030 ค่าวัสดุงานบ้านงานครัว</v>
          </cell>
        </row>
        <row r="96">
          <cell r="C96" t="str">
            <v>5303010040 ค่าวัสดุการเกษตร</v>
          </cell>
        </row>
        <row r="97">
          <cell r="C97" t="str">
            <v>5303010050 ค่าวัสดุยานพาหนะและขนส่ง</v>
          </cell>
        </row>
        <row r="98">
          <cell r="C98" t="str">
            <v>5303010060 ค่าวัสดุคอมพิวเตอร์และสารสนเทศ</v>
          </cell>
        </row>
        <row r="99">
          <cell r="C99" t="str">
            <v>5303010070 ค่าวัสดุไฟฟ้า วิทยุโฆษณาและเผยแพร่</v>
          </cell>
        </row>
        <row r="100">
          <cell r="C100" t="str">
            <v>5303010080 ค่าวัสดุหนังสือวารสารและสิ่งพิมพ์</v>
          </cell>
        </row>
        <row r="101">
          <cell r="C101" t="str">
            <v>5303010090 ค่าวัสดุแต่งกาย</v>
          </cell>
        </row>
        <row r="102">
          <cell r="C102" t="str">
            <v>5303010100 ค่าวัสดุกีฬา</v>
          </cell>
        </row>
        <row r="103">
          <cell r="C103" t="str">
            <v>5303010110 ค่าวัสดุสนาม</v>
          </cell>
        </row>
        <row r="104">
          <cell r="C104" t="str">
            <v>5303010120 ค่าวัสดุอาหารสัตว์</v>
          </cell>
        </row>
        <row r="105">
          <cell r="C105" t="str">
            <v>5303010130 ค่าวัสดุของที่ระลึก</v>
          </cell>
        </row>
        <row r="106">
          <cell r="C106" t="str">
            <v>5303010140 ค่าวัสดุบริโภค</v>
          </cell>
        </row>
        <row r="107">
          <cell r="C107" t="str">
            <v>5303010150 ค่าวัสดุสำรวจ</v>
          </cell>
        </row>
        <row r="108">
          <cell r="C108" t="str">
            <v>5303010160 ค่าวัสดุการศึกษา</v>
          </cell>
        </row>
        <row r="109">
          <cell r="C109" t="str">
            <v>5303010170 ค่าวัสดุเชื้อเพลิงและน้ำมันหล่อลื่น</v>
          </cell>
        </row>
        <row r="110">
          <cell r="C110" t="str">
            <v>5303010180 ค่าวัสดุอาวุธ</v>
          </cell>
        </row>
        <row r="111">
          <cell r="C111" t="str">
            <v>5303010190 ค่าวัสดุเลี้ยงสัตว์</v>
          </cell>
        </row>
        <row r="112">
          <cell r="C112" t="str">
            <v>5303010200 ค่าวัสดุสัตว์ทดลอง</v>
          </cell>
        </row>
        <row r="113">
          <cell r="C113" t="str">
            <v>5303010210 ค่าวัสดุเครื่องดนตรี</v>
          </cell>
        </row>
        <row r="114">
          <cell r="C114" t="str">
            <v>5303010220 ค่าวัสดุยา</v>
          </cell>
        </row>
        <row r="115">
          <cell r="C115" t="str">
            <v>5303010230 ค่าเวชภัณฑ์</v>
          </cell>
        </row>
        <row r="116">
          <cell r="C116" t="str">
            <v>5303010240 ค่าวัสดุทันตกรรม</v>
          </cell>
        </row>
        <row r="117">
          <cell r="C117" t="str">
            <v>5303010250 ค่าวัสดุวิทยาศาสตร์</v>
          </cell>
        </row>
        <row r="118">
          <cell r="C118" t="str">
            <v>5303010260 ค่าวัสดุบรรจุภัณฑ์</v>
          </cell>
        </row>
        <row r="119">
          <cell r="C119" t="str">
            <v>1503010010 ครุภัณฑ์สำนักงาน</v>
          </cell>
        </row>
        <row r="120">
          <cell r="C120" t="str">
            <v>1503020010 ครุภัณฑ์ยานพาหนะและขนส่ง</v>
          </cell>
        </row>
        <row r="121">
          <cell r="C121" t="str">
            <v>1503030010 ครุภัณฑ์ไฟฟ้าและสื่อสาร</v>
          </cell>
        </row>
        <row r="122">
          <cell r="C122" t="str">
            <v>1503040010 ครุภัณฑ์โฆษณาและเผยแพร่</v>
          </cell>
        </row>
        <row r="123">
          <cell r="C123" t="str">
            <v>1503050010 ครุภัณฑ์การเกษตร</v>
          </cell>
        </row>
        <row r="124">
          <cell r="C124" t="str">
            <v>1503060010 ครุภัณฑ์โรงงาน</v>
          </cell>
        </row>
        <row r="125">
          <cell r="C125" t="str">
            <v>1503070010 ครุภัณฑ์ก่อสร้าง</v>
          </cell>
        </row>
        <row r="126">
          <cell r="C126" t="str">
            <v>1503080010 ครุภัณฑ์สำรวจ</v>
          </cell>
        </row>
        <row r="127">
          <cell r="C127" t="str">
            <v>1503090010 ครุภัณฑ์วิทยาศาสตร์และการแพทย์</v>
          </cell>
        </row>
        <row r="128">
          <cell r="C128" t="str">
            <v>1503100010 ครุภัณฑ์คอมพิวเตอร์</v>
          </cell>
        </row>
        <row r="129">
          <cell r="C129" t="str">
            <v>1503110010 ครุภัณฑ์การศึกษา</v>
          </cell>
        </row>
        <row r="130">
          <cell r="C130" t="str">
            <v>1503120010 ครุภัณฑ์งานบ้านงานครัว</v>
          </cell>
        </row>
        <row r="131">
          <cell r="C131" t="str">
            <v>1503130010 ครุภัณฑ์กีฬา</v>
          </cell>
        </row>
        <row r="132">
          <cell r="C132" t="str">
            <v>1503140010 ครุภัณฑ์ดนตรีและนาฏศิลป์</v>
          </cell>
        </row>
        <row r="133">
          <cell r="C133" t="str">
            <v>1503150010 ครุภัณฑ์สนาม</v>
          </cell>
        </row>
        <row r="134">
          <cell r="C134" t="str">
            <v>1503160010 ครุภัณฑ์อาวุธ</v>
          </cell>
        </row>
        <row r="135">
          <cell r="C135" t="str">
            <v>1503980010 ครุภัณฑ์อื่น</v>
          </cell>
        </row>
        <row r="136">
          <cell r="C136" t="str">
            <v>1505020010 โปรแกรมคอมพิวเตอร์</v>
          </cell>
        </row>
        <row r="137">
          <cell r="C137" t="str">
            <v>1501010010 ที่ดิน</v>
          </cell>
        </row>
        <row r="138">
          <cell r="C138" t="str">
            <v>1502010010 อาคารเพื่อพักอาศัย</v>
          </cell>
        </row>
        <row r="139">
          <cell r="C139" t="str">
            <v>1502010020 อาคารเพื่อการดำเนินงาน</v>
          </cell>
        </row>
        <row r="140">
          <cell r="C140" t="str">
            <v>1502010030 อาคารเพื่อประโยชน์อื่น</v>
          </cell>
        </row>
        <row r="141">
          <cell r="C141" t="str">
            <v>1502010040 ส่วนปรับปรุงอาคารเช่า</v>
          </cell>
        </row>
        <row r="142">
          <cell r="C142" t="str">
            <v>1502020010 สิ่งปลูกสร้าง</v>
          </cell>
        </row>
        <row r="143">
          <cell r="C143" t="str">
            <v>1504010010 ถนน</v>
          </cell>
        </row>
        <row r="144">
          <cell r="C144" t="str">
            <v>1504020010 สะพาน</v>
          </cell>
        </row>
        <row r="145">
          <cell r="C145" t="str">
            <v>1504990010 สินทรัพย์โครงสร้างพื้นฐาน-ไฟฟ้า</v>
          </cell>
        </row>
        <row r="146">
          <cell r="C146" t="str">
            <v>1504990020 สินทรัพย์โครงสร้างพื้นฐาน-ประปา</v>
          </cell>
        </row>
        <row r="147">
          <cell r="C147" t="str">
            <v>1504990030 สินทรัพย์โครงสร้างพื้นฐาน-ระบบสื่อสาร</v>
          </cell>
        </row>
        <row r="148">
          <cell r="C148" t="str">
            <v>1504990040 สินทรัพย์โครงสร้างพื้นฐาน-สุขาภิบาล</v>
          </cell>
        </row>
        <row r="149">
          <cell r="C149" t="str">
            <v>1504990050 สินทรัพย์โครงสร้างพื้นฐาน-ระบบกายภาพ</v>
          </cell>
        </row>
        <row r="150">
          <cell r="C150" t="str">
            <v>1504999990 สินทรัพย์โครงสร้างพื้นฐานอื่น</v>
          </cell>
        </row>
        <row r="151">
          <cell r="C151" t="str">
            <v>5202010060 เงินชดเชยพนักงานมหาวิทยาลัยพ้นสภาพ</v>
          </cell>
        </row>
        <row r="152">
          <cell r="C152" t="str">
            <v>5203010090 เงินรางวัลประจำปีเงินรายได้</v>
          </cell>
        </row>
        <row r="153">
          <cell r="C153" t="str">
            <v>5204010120 เงินช่วยเหลือค่าที่พักในอาคารของมหาวิทยาลัย</v>
          </cell>
        </row>
        <row r="154">
          <cell r="C154" t="str">
            <v>5204020050 ค่ารักษาพยาบาล-คนไข้นอก</v>
          </cell>
        </row>
        <row r="155">
          <cell r="C155" t="str">
            <v>5204020060 ค่ารักษาพยาบาล-คนไข้ใน</v>
          </cell>
        </row>
        <row r="156">
          <cell r="C156" t="str">
            <v>5205010050 เงินสมทบกองทุนเงินสงเคราะห์</v>
          </cell>
        </row>
        <row r="157">
          <cell r="C157" t="str">
            <v>5501010010 เงินอุดหนุนโครงการเฉพาะกิจ</v>
          </cell>
        </row>
        <row r="158">
          <cell r="C158" t="str">
            <v>5502010010 เงินอุดหนุนการวิจัย</v>
          </cell>
        </row>
        <row r="159">
          <cell r="C159" t="str">
            <v>5502010020 เงินอุดหนุนบริการวิชาการ</v>
          </cell>
        </row>
        <row r="160">
          <cell r="C160" t="str">
            <v>5502010060 เงินอุดหนุนการวิจัย (Talent)</v>
          </cell>
        </row>
        <row r="161">
          <cell r="C161" t="str">
            <v>5502010070 เงินอุดหนุนการทำผลงานเพื่อพัฒนางาน</v>
          </cell>
        </row>
        <row r="162">
          <cell r="C162" t="str">
            <v>5502020010 เงินอุดหนุนทุนการศึกษา นศ.</v>
          </cell>
        </row>
        <row r="163">
          <cell r="C163" t="str">
            <v>5502020020 เงินอุดหนุนกิจกรรมนศ.</v>
          </cell>
        </row>
        <row r="164">
          <cell r="C164" t="str">
            <v>5502030010 เงินอุดหนุนโครงการด้านทำนุบำรุงศิลปวัฒนธรรม</v>
          </cell>
        </row>
        <row r="165">
          <cell r="C165" t="str">
            <v>5502030020 เงินอุดหนุนกิจกรรมกีฬา</v>
          </cell>
        </row>
        <row r="166">
          <cell r="C166" t="str">
            <v>5502040010 เงินอุดหนุนสวัสดิการ</v>
          </cell>
        </row>
        <row r="167">
          <cell r="C167" t="str">
            <v>5502050010 เงินอุดหนุนเพื่อการดำเนินงาน</v>
          </cell>
        </row>
        <row r="168">
          <cell r="C168" t="str">
            <v>5502059990 เงินอุดหนุนอื่น</v>
          </cell>
        </row>
        <row r="169">
          <cell r="C169" t="str">
            <v>5503010010 รายจ่ายตามบัญชีทุนเฉพาะ</v>
          </cell>
        </row>
        <row r="170">
          <cell r="C170" t="str">
            <v>1503985010 ครุภัณฑ์อื่น interface</v>
          </cell>
        </row>
        <row r="171">
          <cell r="C171" t="str">
            <v>5204010060 เงินค่าเล่าเรียนบุตร พม.</v>
          </cell>
        </row>
        <row r="172">
          <cell r="C172" t="str">
            <v>5204010080 เงินสงเคราะห์ผู้เสียชีวิตข้าราชการ / ลูกจ้าง</v>
          </cell>
        </row>
        <row r="173">
          <cell r="C173" t="str">
            <v>5204010090 เงินสงเคราะห์ผู้เสียชีวิต พนักงาน</v>
          </cell>
        </row>
        <row r="174">
          <cell r="C174" t="str">
            <v>5204010110 เงินช่วยเหลือพนักงานมหาวิทยาลัย</v>
          </cell>
        </row>
      </sheetData>
      <sheetData sheetId="32">
        <row r="6">
          <cell r="D6" t="str">
            <v>ตัวชี้วัด : เชิงปริมาณ</v>
          </cell>
          <cell r="F6">
            <v>2564</v>
          </cell>
        </row>
        <row r="7">
          <cell r="D7" t="str">
            <v>ตัวชี้วัด : เชิงคุณภาพ</v>
          </cell>
          <cell r="F7">
            <v>2565</v>
          </cell>
        </row>
        <row r="8">
          <cell r="D8" t="str">
            <v>ตัวชี้วัด : เชิงเวลา</v>
          </cell>
          <cell r="F8">
            <v>2566</v>
          </cell>
        </row>
        <row r="9">
          <cell r="F9">
            <v>2567</v>
          </cell>
        </row>
        <row r="10">
          <cell r="F10">
            <v>2568</v>
          </cell>
        </row>
        <row r="11">
          <cell r="E11" t="str">
            <v xml:space="preserve">โครงการริเริ่มใหม่ไม่เคยมีมาก่อน  </v>
          </cell>
        </row>
        <row r="12">
          <cell r="E12" t="str">
            <v xml:space="preserve">โครงการเดิมที่นำมาต่อยอดขยายผล  </v>
          </cell>
        </row>
        <row r="13">
          <cell r="E13" t="str">
            <v>โครงการเดิมที่ดำเนินการต่อเนื่อง</v>
          </cell>
        </row>
        <row r="17">
          <cell r="E17" t="str">
            <v>มีความพร้อมดำเนินการได้ทันที</v>
          </cell>
        </row>
        <row r="18">
          <cell r="E18" t="str">
            <v>อยู่ในระหว่างเตรียมการ</v>
          </cell>
        </row>
        <row r="19">
          <cell r="E19" t="str">
            <v>อยู่ในระหว่างศึกษาความเหมาะสม</v>
          </cell>
        </row>
        <row r="20">
          <cell r="C20" t="str">
            <v>1. Global Research and Innovation</v>
          </cell>
        </row>
        <row r="21">
          <cell r="C21" t="str">
            <v>2. Academic and Entrepreneurial Education</v>
          </cell>
        </row>
        <row r="22">
          <cell r="C22" t="str">
            <v>3. Policy Advocacy and Leaders in Professional / Academic Services</v>
          </cell>
        </row>
        <row r="23">
          <cell r="C23" t="str">
            <v>4. Management for Self-Sufficiency and Sustainable Organization</v>
          </cell>
          <cell r="E23" t="str">
            <v>ต่ำมาก</v>
          </cell>
        </row>
        <row r="24">
          <cell r="E24" t="str">
            <v>ต่ำ</v>
          </cell>
        </row>
        <row r="25">
          <cell r="E25" t="str">
            <v>ปานกลาง</v>
          </cell>
        </row>
        <row r="26">
          <cell r="E26" t="str">
            <v>สูง</v>
          </cell>
        </row>
        <row r="27">
          <cell r="E27" t="str">
            <v>สูงมาก</v>
          </cell>
        </row>
        <row r="28">
          <cell r="C28" t="str">
            <v>1. เพื่อเป็นค่าใช้จ่ายในการดำเนินการภาครัฐวิจัยและพัฒนา</v>
          </cell>
        </row>
        <row r="29">
          <cell r="C29" t="str">
            <v>2. เพื่อเป็นค่าใช้จ่ายในการดำเนินการภาครัฐยกระดับคุณภาพการศึกษาและการเรียนรู้ตลอดชีวิต</v>
          </cell>
        </row>
        <row r="30">
          <cell r="C30" t="str">
            <v>3. เพื่อผลิตกำลังคนที่มีคุณภาพตามความต้องการของประเทศ</v>
          </cell>
        </row>
        <row r="31">
          <cell r="C31" t="str">
            <v>4. เพื่อเป็นค่าใช้จ่ายในการดำเนินการภาครัฐด้านสาธารณสุข</v>
          </cell>
          <cell r="E31" t="str">
            <v>ต่ำมาก</v>
          </cell>
        </row>
        <row r="32">
          <cell r="C32" t="str">
            <v>5.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  <cell r="E32" t="str">
            <v>ต่ำ</v>
          </cell>
        </row>
        <row r="33">
          <cell r="C33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  <cell r="E33" t="str">
            <v>ปานกลาง</v>
          </cell>
        </row>
        <row r="34">
          <cell r="C34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  <cell r="E34" t="str">
            <v>สูง</v>
          </cell>
        </row>
        <row r="35">
          <cell r="C35" t="str">
            <v>8. นักเรียนในสังกัดมหาวิทยาลัยได้รับโอกาสทางการศึกษาขั้นพื้นฐานตามสิทธิที่กำหนดไว้</v>
          </cell>
          <cell r="E35" t="str">
            <v>สูงมาก</v>
          </cell>
        </row>
        <row r="36">
          <cell r="C36" t="str">
            <v>9.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37">
          <cell r="C37" t="str">
            <v>10. พัฒนาศักยภาพการให้บริการด้านสาธารณสุข</v>
          </cell>
        </row>
        <row r="38">
          <cell r="C38" t="str">
            <v>11.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  <row r="39">
          <cell r="C39" t="str">
            <v>12. เพื่อพัฒนาต้นแบบผลิตภัณฑ์และเทคโนโลยีทางด้านเทคโนโลยีการแพทย์และด้านอาหาร เกษตร ผลิตภัณฑ์เพื่อสุขภาพในระดับกึ่งอุตสาหกรรม</v>
          </cell>
          <cell r="E39" t="str">
            <v>ด้านการเมืองและสังคม</v>
          </cell>
        </row>
        <row r="40">
          <cell r="C40" t="str">
            <v>13. ประชาชนมีความเป็นอยู่และคุณภาพชีวิตดีขึ้น</v>
          </cell>
          <cell r="E40" t="str">
            <v>ด้านกฎหมาย</v>
          </cell>
        </row>
        <row r="41">
          <cell r="C41" t="str">
            <v>14. เพื่อพัฒนาระบบการดูแลผู้สูงอายุระยะยาว และสร้างสภาพแวดล้อมที่เอื้อต่อการดำรงชีวิตในสังคมสูงวัย</v>
          </cell>
          <cell r="E41" t="str">
            <v>ด้านการดำเนินการ</v>
          </cell>
        </row>
        <row r="42">
          <cell r="E42" t="str">
            <v>ด้านการเงินและเศรษฐกิจ</v>
          </cell>
        </row>
        <row r="43">
          <cell r="E43" t="str">
            <v>ด้านเทคโนโลยี</v>
          </cell>
        </row>
        <row r="44">
          <cell r="E44" t="str">
            <v>ด้านสิ่งแวดล้อม</v>
          </cell>
        </row>
        <row r="45">
          <cell r="C45" t="str">
            <v>ด้านการศึกษา</v>
          </cell>
        </row>
        <row r="46">
          <cell r="C46" t="str">
            <v>ด้านการบริการรักษาพยาบาล</v>
          </cell>
        </row>
        <row r="47">
          <cell r="C47" t="str">
            <v>ด้านการบริการวิชาการ</v>
          </cell>
        </row>
        <row r="48">
          <cell r="C48" t="str">
            <v>ด้านการวิจัย</v>
          </cell>
        </row>
        <row r="49">
          <cell r="C49" t="str">
            <v>ด้านการทำนุบำรุงศิลปวัฒนธรรม</v>
          </cell>
        </row>
        <row r="52">
          <cell r="C52" t="str">
            <v>1. การปกป้องและเชิดชูสถาบันพระมหากษัตริย์</v>
          </cell>
        </row>
        <row r="53">
          <cell r="C53" t="str">
            <v>2. การรักษาความมั่นคงของรัฐและการต่างประเทศ</v>
          </cell>
        </row>
        <row r="54">
          <cell r="C54" t="str">
            <v>3. การลดความเหลื่อมล้ำของสังคม และสร้างโอกาสการเข้าถึงบริการของรัฐ</v>
          </cell>
        </row>
        <row r="55">
          <cell r="C55" t="str">
            <v>4. การศึกษาและเรียนรู้ การทะนุบำรุงศาสนา ศิลปะและวัฒนธรรม</v>
          </cell>
        </row>
        <row r="56">
          <cell r="C56" t="str">
            <v>5. การยกระดับคุณภาพบริการด้านสาธารณสุข และสุขภาพของประชาชน</v>
          </cell>
        </row>
        <row r="57">
          <cell r="C57" t="str">
            <v>6. การเพิ่มศักยภาพทางเศรษฐกิจของประเทศ</v>
          </cell>
        </row>
        <row r="58">
          <cell r="C58" t="str">
            <v>7. การส่งเสริมบทบาทและการใช้โอกาสในประชาคมอาเซียน</v>
          </cell>
        </row>
        <row r="59">
          <cell r="C59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0">
          <cell r="C60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1">
          <cell r="C61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2">
          <cell r="C62" t="str">
            <v>11. การปรับปรุงกฎหมายและกระบวนการยุติธรรม</v>
          </cell>
        </row>
        <row r="80">
          <cell r="B80" t="str">
            <v>0150001 วิทยาศาสตร์สุขภาพLS</v>
          </cell>
        </row>
        <row r="81">
          <cell r="B81" t="str">
            <v>0160001 วิทยาศาสตร์สุขภาพBioMed</v>
          </cell>
        </row>
        <row r="82">
          <cell r="B82" t="str">
            <v>0210001 วิทยาศาสตร์เทคโนโลยีArt</v>
          </cell>
        </row>
        <row r="83">
          <cell r="B83" t="str">
            <v>0220001 วิทยาศาสตร์เทคโนโลยีNS</v>
          </cell>
        </row>
        <row r="84">
          <cell r="B84" t="str">
            <v>0230001 วิทยาศาสตร์เทคโนโลยีEG&amp;IT</v>
          </cell>
        </row>
        <row r="85">
          <cell r="B85" t="str">
            <v>0240001 วิทยาศาสตร์เทคโนโลยีSocia</v>
          </cell>
        </row>
        <row r="86">
          <cell r="B86" t="str">
            <v>0250001 วิทยาศาสตร์เทคโนโลยีLS</v>
          </cell>
          <cell r="C86" t="str">
            <v>0150001 วิทยาศาสตร์สุขภาพLS</v>
          </cell>
        </row>
        <row r="87">
          <cell r="B87" t="str">
            <v>0310001 สังคมศาสตร์Art</v>
          </cell>
          <cell r="C87" t="str">
            <v>0160001 วิทยาศาสตร์สุขภาพBioMed</v>
          </cell>
        </row>
        <row r="88">
          <cell r="B88" t="str">
            <v>0340001 สังคมศาสตร์SocialS</v>
          </cell>
          <cell r="C88" t="str">
            <v>0210001 วิทยาศาสตร์เทคโนโลยีArt</v>
          </cell>
        </row>
        <row r="89">
          <cell r="B89" t="str">
            <v>0340005 ศาลายาพาวิลเลียน</v>
          </cell>
          <cell r="C89" t="str">
            <v>0220001 วิทยาศาสตร์เทคโนโลยีNS</v>
          </cell>
        </row>
        <row r="90">
          <cell r="B90" t="str">
            <v>0370001 สังคมศาสตร์Support</v>
          </cell>
          <cell r="C90" t="str">
            <v>0230001 วิทยาศาสตร์เทคโนโลยีEG&amp;IT</v>
          </cell>
        </row>
        <row r="91">
          <cell r="B91" t="str">
            <v>0460001 จัดบริการรักษาพยาบาลBio</v>
          </cell>
          <cell r="C91" t="str">
            <v>0240001 วิทยาศาสตร์เทคโนโลยีSocia</v>
          </cell>
        </row>
        <row r="92">
          <cell r="B92" t="str">
            <v>0510001 บริการวิชาการArt</v>
          </cell>
          <cell r="C92" t="str">
            <v>0250001 วิทยาศาสตร์เทคโนโลยีLS</v>
          </cell>
        </row>
        <row r="93">
          <cell r="B93" t="str">
            <v>0510019 บริการวิชาการดนตรีซีคอน</v>
          </cell>
          <cell r="C93" t="str">
            <v>0310001 สังคมศาสตร์Art</v>
          </cell>
        </row>
        <row r="94">
          <cell r="B94" t="str">
            <v>0510020 บริการวิชาการดนตรีพารากอน</v>
          </cell>
          <cell r="C94" t="str">
            <v>0340001 สังคมศาสตร์SocialS</v>
          </cell>
        </row>
        <row r="95">
          <cell r="B95" t="str">
            <v>0510021 บริการวิชาการCollegeShop</v>
          </cell>
          <cell r="C95" t="str">
            <v>0340005 ศาลายาพาวิลเลียน</v>
          </cell>
        </row>
        <row r="96">
          <cell r="B96" t="str">
            <v>0510022 บริการวิชาการMusicSquare</v>
          </cell>
          <cell r="C96" t="str">
            <v>0370001 สังคมศาสตร์Support</v>
          </cell>
        </row>
        <row r="97">
          <cell r="B97" t="str">
            <v>0510026 บริการวิชาการซีคอนบางแค</v>
          </cell>
          <cell r="C97" t="str">
            <v>0460001 จัดบริการรักษาพยาบาลBio</v>
          </cell>
        </row>
        <row r="98">
          <cell r="B98" t="str">
            <v>0520001 บริการวิชาการNaturalSci</v>
          </cell>
          <cell r="C98" t="str">
            <v>0510001 บริการวิชาการArt</v>
          </cell>
        </row>
        <row r="99">
          <cell r="B99" t="str">
            <v>0530001 บริการวิชาการEG&amp;IT</v>
          </cell>
          <cell r="C99" t="str">
            <v>0510019 บริการวิชาการดนตรีซีคอน</v>
          </cell>
        </row>
        <row r="100">
          <cell r="B100" t="str">
            <v>0540001 บริการวิชาการSocialSci</v>
          </cell>
          <cell r="C100" t="str">
            <v>0510020 บริการวิชาการดนตรีพารากอน</v>
          </cell>
        </row>
        <row r="101">
          <cell r="B101" t="str">
            <v>0550001 บริการวิชาการLifeSciences</v>
          </cell>
          <cell r="C101" t="str">
            <v>0510021 บริการวิชาการCollegeShop</v>
          </cell>
        </row>
        <row r="102">
          <cell r="B102" t="str">
            <v>0560001 บริการวิชาการBiomedicine</v>
          </cell>
          <cell r="C102" t="str">
            <v>0510022 บริการวิชาการMusicSquare</v>
          </cell>
        </row>
        <row r="103">
          <cell r="B103" t="str">
            <v>0570001 บริการวิชาการSupport</v>
          </cell>
          <cell r="C103" t="str">
            <v>0510026 บริการวิชาการซีคอนบางแค</v>
          </cell>
        </row>
        <row r="104">
          <cell r="B104" t="str">
            <v>0670001 ทำนุบำรุงศิลปวัฒนธรรมฯ</v>
          </cell>
          <cell r="C104" t="str">
            <v>0520001 บริการวิชาการNaturalSci</v>
          </cell>
        </row>
        <row r="105">
          <cell r="B105" t="str">
            <v>0670002 อุดหนุนทำนุบำรุงศิลปฯ</v>
          </cell>
          <cell r="C105" t="str">
            <v>0530001 บริการวิชาการEG&amp;IT</v>
          </cell>
        </row>
        <row r="106">
          <cell r="B106" t="str">
            <v>0710001 วิจัยถ่ายทอดเทคโนฯ Art</v>
          </cell>
          <cell r="C106" t="str">
            <v>0540001 บริการวิชาการSocialSci</v>
          </cell>
        </row>
        <row r="107">
          <cell r="B107" t="str">
            <v>0720001 วิจัยถ่ายทอดเทคโนฯ NS</v>
          </cell>
          <cell r="C107" t="str">
            <v>0550001 บริการวิชาการLifeSciences</v>
          </cell>
        </row>
        <row r="108">
          <cell r="B108" t="str">
            <v>0730001 วิจัยถ่ายทอดเทคโนฯ EG</v>
          </cell>
          <cell r="C108" t="str">
            <v>0560001 บริการวิชาการBiomedicine</v>
          </cell>
        </row>
        <row r="109">
          <cell r="B109" t="str">
            <v>0730002 อุดหนุนวิจัยถ่ายทอดEG&amp;IT</v>
          </cell>
          <cell r="C109" t="str">
            <v>0570001 บริการวิชาการSupport</v>
          </cell>
        </row>
        <row r="110">
          <cell r="B110" t="str">
            <v>0740001 วิจัยถ่ายทอดเทคโนฯ Soci</v>
          </cell>
          <cell r="C110" t="str">
            <v>0670001 ทำนุบำรุงศิลปวัฒนธรรมฯ</v>
          </cell>
        </row>
        <row r="111">
          <cell r="B111" t="str">
            <v>0750001 วิจัยถ่ายทอดเทคโนฯ LS</v>
          </cell>
          <cell r="C111" t="str">
            <v>0670002 อุดหนุนทำนุบำรุงศิลปฯ</v>
          </cell>
        </row>
        <row r="112">
          <cell r="B112" t="str">
            <v>0760001 วิจัยถ่ายทอดเทคโนฯ Bio</v>
          </cell>
          <cell r="C112" t="str">
            <v>0710001 วิจัยถ่ายทอดเทคโนฯ Art</v>
          </cell>
        </row>
        <row r="113">
          <cell r="B113" t="str">
            <v>0810001 วิจัยสร้างองค์ความรู้Art</v>
          </cell>
          <cell r="C113" t="str">
            <v>0720001 วิจัยถ่ายทอดเทคโนฯ NS</v>
          </cell>
        </row>
        <row r="114">
          <cell r="B114" t="str">
            <v>0820001 วิจัยสร้างองค์ความรู้NS</v>
          </cell>
          <cell r="C114" t="str">
            <v>0730001 วิจัยถ่ายทอดเทคโนฯ EG</v>
          </cell>
        </row>
        <row r="115">
          <cell r="B115" t="str">
            <v>0840001 วิจัยสร้างองค์ความรู้Soci</v>
          </cell>
          <cell r="C115" t="str">
            <v>0730002 อุดหนุนวิจัยถ่ายทอดEG&amp;IT</v>
          </cell>
        </row>
        <row r="116">
          <cell r="B116" t="str">
            <v>0840002 อุดหนุนวิจัยสร้างฯSocial</v>
          </cell>
          <cell r="C116" t="str">
            <v>0740001 วิจัยถ่ายทอดเทคโนฯ Soci</v>
          </cell>
        </row>
        <row r="117">
          <cell r="B117" t="str">
            <v>0850001 วิจัยสร้างองค์ความรู้LS</v>
          </cell>
          <cell r="C117" t="str">
            <v>0750001 วิจัยถ่ายทอดเทคโนฯ LS</v>
          </cell>
        </row>
        <row r="118">
          <cell r="B118" t="str">
            <v>0860001 วิจัยสร้างองค์ความรู้Bio</v>
          </cell>
          <cell r="C118" t="str">
            <v>0760001 วิจัยถ่ายทอดเทคโนฯ Bio</v>
          </cell>
        </row>
        <row r="119">
          <cell r="B119" t="str">
            <v>6060030 ศูนย์เวชศาสตร์ผู้สูงอายุ</v>
          </cell>
          <cell r="C119" t="str">
            <v>0810001 วิจัยสร้างองค์ความรู้Art</v>
          </cell>
        </row>
        <row r="120">
          <cell r="B120" t="str">
            <v>8800000 ผลผลิตรวม</v>
          </cell>
          <cell r="C120" t="str">
            <v>0820001 วิจัยสร้างองค์ความรู้NS</v>
          </cell>
        </row>
        <row r="121">
          <cell r="B121" t="str">
            <v>9900000 ไม่ระบุผลผลิต</v>
          </cell>
          <cell r="C121" t="str">
            <v>0840001 วิจัยสร้างองค์ความรู้Soci</v>
          </cell>
        </row>
        <row r="122">
          <cell r="C122" t="str">
            <v>0840002 อุดหนุนวิจัยสร้างฯSocial</v>
          </cell>
        </row>
        <row r="123">
          <cell r="C123" t="str">
            <v>0850001 วิจัยสร้างองค์ความรู้LS</v>
          </cell>
        </row>
        <row r="124">
          <cell r="C124" t="str">
            <v>0860001 วิจัยสร้างองค์ความรู้Bio</v>
          </cell>
        </row>
        <row r="125">
          <cell r="C125" t="str">
            <v>4660001 อาคารปรีคลินิคและศูนย์วิจัย</v>
          </cell>
        </row>
        <row r="126">
          <cell r="C126" t="str">
            <v>6060030 ศูนย์เวชศาสตร์ผู้สูงอายุ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แบบฟอร์มที่ 1"/>
      <sheetName val="ตย. Form 1 (เงินแผ่นดิน)"/>
      <sheetName val="แบบฟอร์มที่ 2"/>
      <sheetName val="ตย. Form 2 (เงินรายได้)"/>
      <sheetName val="index"/>
    </sheetNames>
    <sheetDataSet>
      <sheetData sheetId="0"/>
      <sheetData sheetId="1"/>
      <sheetData sheetId="2"/>
      <sheetData sheetId="3"/>
      <sheetData sheetId="4">
        <row r="3">
          <cell r="C3" t="str">
            <v xml:space="preserve">Z100: อื่นๆ </v>
          </cell>
        </row>
        <row r="4">
          <cell r="C4" t="str">
            <v>Z101: งานการศึกษา</v>
          </cell>
        </row>
        <row r="5">
          <cell r="C5" t="str">
            <v>Z102: งานวิจัย</v>
          </cell>
        </row>
        <row r="6">
          <cell r="C6" t="str">
            <v>Z103: งานบริการวิชาการ</v>
          </cell>
        </row>
        <row r="7">
          <cell r="C7" t="str">
            <v>Z104: งานทำนุบำรุงศิลปวัฒนธรรม</v>
          </cell>
        </row>
        <row r="8">
          <cell r="C8" t="str">
            <v>Z105: งานบริการสุขภาพ</v>
          </cell>
        </row>
        <row r="9">
          <cell r="C9" t="str">
            <v>Z106: ผลิต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 (รายรับ)"/>
      <sheetName val="เอกสารนำส่ง"/>
      <sheetName val="index รายรับ"/>
      <sheetName val="no.1"/>
      <sheetName val="no.2"/>
      <sheetName val="no.3"/>
      <sheetName val="no.4"/>
      <sheetName val="no.4 (Example)"/>
      <sheetName val="no.5"/>
      <sheetName val="index รายจ่าย"/>
      <sheetName val="no.6"/>
      <sheetName val="Index (รายจ่าย)"/>
      <sheetName val="no.6 (Example)"/>
      <sheetName val="no.7"/>
      <sheetName val="Index no.9"/>
      <sheetName val="Explanation no.9"/>
      <sheetName val="no.7 (Example)"/>
      <sheetName val="no.7.1 (Project Control)"/>
      <sheetName val="no.8"/>
      <sheetName val="no.8 (Example)"/>
      <sheetName val="no.9"/>
      <sheetName val="no.9 (Example)"/>
      <sheetName val="การจำแนกแผนงาน"/>
      <sheetName val="no.9.1"/>
      <sheetName val="no.9.2"/>
      <sheetName val="no.9.2 (Example)"/>
      <sheetName val="no.10"/>
      <sheetName val="no.10 (Example)"/>
      <sheetName val="Indexตัวชี้วัดและแผนงาน"/>
      <sheetName val="Index10-12(1)"/>
    </sheetNames>
    <sheetDataSet>
      <sheetData sheetId="0" refreshError="1"/>
      <sheetData sheetId="1" refreshError="1"/>
      <sheetData sheetId="2">
        <row r="3">
          <cell r="A3" t="str">
            <v>รายได้จากการดำเนินงาน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6">
          <cell r="G6" t="str">
            <v>ตัวชี้วัด : เชิงปริมาณ</v>
          </cell>
        </row>
        <row r="7">
          <cell r="G7" t="str">
            <v>ตัวชี้วัด : เชิงคุณภาพ</v>
          </cell>
        </row>
        <row r="8">
          <cell r="G8" t="str">
            <v>ตัวชี้วัด : เชิงเวลา</v>
          </cell>
        </row>
        <row r="9">
          <cell r="G9" t="str">
            <v>ตัวชี้วัด : เชิงต้นทุน</v>
          </cell>
        </row>
      </sheetData>
      <sheetData sheetId="29">
        <row r="81">
          <cell r="B81" t="str">
            <v>0150001 วิทยาศาสตร์สุขภาพLS</v>
          </cell>
        </row>
        <row r="82">
          <cell r="B82" t="str">
            <v>0160001 วิทยาศาสตร์สุขภาพBioMed</v>
          </cell>
        </row>
        <row r="83">
          <cell r="B83" t="str">
            <v>0210001 วิทยาศาสตร์เทคโนโลยีArt</v>
          </cell>
        </row>
        <row r="84">
          <cell r="B84" t="str">
            <v>0220001 วิทยาศาสตร์เทคโนโลยีNS</v>
          </cell>
        </row>
        <row r="85">
          <cell r="B85" t="str">
            <v>0230001 วิทยาศาสตร์เทคโนโลยีEG&amp;IT</v>
          </cell>
        </row>
        <row r="86">
          <cell r="B86" t="str">
            <v>0240001 วิทยาศาสตร์เทคโนโลยีSocia</v>
          </cell>
        </row>
        <row r="87">
          <cell r="B87" t="str">
            <v>0250001 วิทยาศาสตร์เทคโนโลยีLS</v>
          </cell>
        </row>
        <row r="88">
          <cell r="B88" t="str">
            <v>0310001 สังคมศาสตร์Art</v>
          </cell>
        </row>
        <row r="89">
          <cell r="B89" t="str">
            <v>0340001 สังคมศาสตร์SocialS</v>
          </cell>
        </row>
        <row r="90">
          <cell r="B90" t="str">
            <v>0340005 ศาลายาพาวิลเลียน</v>
          </cell>
        </row>
        <row r="91">
          <cell r="B91" t="str">
            <v>0370001 สังคมศาสตร์Support</v>
          </cell>
        </row>
        <row r="92">
          <cell r="B92" t="str">
            <v>0460001 จัดบริการรักษาพยาบาลBio</v>
          </cell>
        </row>
        <row r="93">
          <cell r="B93" t="str">
            <v>0510001 บริการวิชาการArt</v>
          </cell>
        </row>
        <row r="94">
          <cell r="B94" t="str">
            <v>0510019 บริการวิชาการดนตรีซีคอน</v>
          </cell>
        </row>
        <row r="95">
          <cell r="B95" t="str">
            <v>0510020 บริการวิชาการดนตรีพารากอน</v>
          </cell>
        </row>
        <row r="96">
          <cell r="B96" t="str">
            <v>0510021 บริการวิชาการCollegeShop</v>
          </cell>
        </row>
        <row r="97">
          <cell r="B97" t="str">
            <v>0510022 บริการวิชาการMusicSquare</v>
          </cell>
        </row>
        <row r="98">
          <cell r="B98" t="str">
            <v>0510026 บริการวิชาการซีคอนบางแค</v>
          </cell>
        </row>
        <row r="99">
          <cell r="B99" t="str">
            <v>0520001 บริการวิชาการNaturalSci</v>
          </cell>
        </row>
        <row r="100">
          <cell r="B100" t="str">
            <v>0530001 บริการวิชาการEG&amp;IT</v>
          </cell>
        </row>
        <row r="101">
          <cell r="B101" t="str">
            <v>0540001 บริการวิชาการSocialSci</v>
          </cell>
        </row>
        <row r="102">
          <cell r="B102" t="str">
            <v>0550001 บริการวิชาการLifeSciences</v>
          </cell>
        </row>
        <row r="103">
          <cell r="B103" t="str">
            <v>0560001 บริการวิชาการBiomedicine</v>
          </cell>
        </row>
        <row r="104">
          <cell r="B104" t="str">
            <v>0570001 บริการวิชาการSupport</v>
          </cell>
        </row>
        <row r="105">
          <cell r="B105" t="str">
            <v>0670001 ทำนุบำรุงศิลปวัฒนธรรมฯ</v>
          </cell>
        </row>
        <row r="106">
          <cell r="B106" t="str">
            <v>0670002 อุดหนุนทำนุบำรุงศิลปฯ</v>
          </cell>
        </row>
        <row r="107">
          <cell r="B107" t="str">
            <v>0710001 วิจัยถ่ายทอดเทคโนฯ Art</v>
          </cell>
        </row>
        <row r="108">
          <cell r="B108" t="str">
            <v>0720001 วิจัยถ่ายทอดเทคโนฯ NS</v>
          </cell>
        </row>
        <row r="109">
          <cell r="B109" t="str">
            <v>0730001 วิจัยถ่ายทอดเทคโนฯ EG</v>
          </cell>
        </row>
        <row r="110">
          <cell r="B110" t="str">
            <v>0730002 อุดหนุนวิจัยถ่ายทอดEG&amp;IT</v>
          </cell>
        </row>
        <row r="111">
          <cell r="B111" t="str">
            <v>0740001 วิจัยถ่ายทอดเทคโนฯ Soci</v>
          </cell>
        </row>
        <row r="112">
          <cell r="B112" t="str">
            <v>0750001 วิจัยถ่ายทอดเทคโนฯ LS</v>
          </cell>
        </row>
        <row r="113">
          <cell r="B113" t="str">
            <v>0760001 วิจัยถ่ายทอดเทคโนฯ Bio</v>
          </cell>
        </row>
        <row r="114">
          <cell r="B114" t="str">
            <v>0810001 วิจัยสร้างองค์ความรู้Art</v>
          </cell>
        </row>
        <row r="115">
          <cell r="B115" t="str">
            <v>0820001 วิจัยสร้างองค์ความรู้NS</v>
          </cell>
        </row>
        <row r="116">
          <cell r="B116" t="str">
            <v>0840001 วิจัยสร้างองค์ความรู้Soci</v>
          </cell>
        </row>
        <row r="117">
          <cell r="B117" t="str">
            <v>0840002 อุดหนุนวิจัยสร้างฯSocial</v>
          </cell>
        </row>
        <row r="118">
          <cell r="B118" t="str">
            <v>0850001 วิจัยสร้างองค์ความรู้LS</v>
          </cell>
        </row>
        <row r="119">
          <cell r="B119" t="str">
            <v>0860001 วิจัยสร้างองค์ความรู้Bio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. 3"/>
      <sheetName val="No. 3.1"/>
      <sheetName val="No. 3.2"/>
      <sheetName val="No. 3.3.1"/>
      <sheetName val="Ind.3.3.1"/>
      <sheetName val="No. 3.3.2"/>
      <sheetName val="No. 3.4"/>
      <sheetName val="No. 3.5"/>
      <sheetName val="No. 3.6 "/>
      <sheetName val="Ind.3.6"/>
      <sheetName val="no.3.7"/>
      <sheetName val="Ind..3.7"/>
      <sheetName val="การจำแนกแผนงาน"/>
      <sheetName val="Ind.Fund center"/>
      <sheetName val="ind.Cost Center"/>
      <sheetName val="Ind.Commitment Item"/>
      <sheetName val="Explanation no.3.7"/>
      <sheetName val="แยกแผน"/>
      <sheetName val="สูตรแผนงาน"/>
      <sheetName val="สูตรCI"/>
      <sheetName val="CIik"/>
    </sheetNames>
    <sheetDataSet>
      <sheetData sheetId="0"/>
      <sheetData sheetId="1"/>
      <sheetData sheetId="2"/>
      <sheetData sheetId="3"/>
      <sheetData sheetId="4">
        <row r="5">
          <cell r="A5" t="str">
            <v>แผนงานพื้นฐาน</v>
          </cell>
          <cell r="C5" t="str">
            <v>แผนงานพื้นฐานด้านความมั่นคง</v>
          </cell>
          <cell r="E5" t="str">
            <v xml:space="preserve">โครงการริเริ่มใหม่ไม่เคยมีมาก่อน  </v>
          </cell>
          <cell r="G5" t="str">
            <v>1.5 แผนงานบูรณาการจัดการปัญหาแรงงานต่างด้าวและการค้ามนุษย์</v>
          </cell>
        </row>
        <row r="6">
          <cell r="A6" t="str">
            <v>แผนงานยุทธศาสตร์</v>
          </cell>
          <cell r="C6" t="str">
            <v>แผนงานพื้นฐานด้านการสร้างความสามารถในการแข่งขันของประเทศ</v>
          </cell>
          <cell r="E6" t="str">
            <v xml:space="preserve">โครงการเดิมที่นำมาต่อยอดขยายผล  </v>
          </cell>
          <cell r="G6" t="str">
            <v>1.6 แผนงานบูรณาการป้องกัน ปราบปราม และบำบัดรักษา ผู้ติดยาเสพติด</v>
          </cell>
        </row>
        <row r="7">
          <cell r="A7" t="str">
            <v>แผนงานบูรณาการเชิงยุทธศาสตร์</v>
          </cell>
          <cell r="C7" t="str">
            <v>แผนงานพื้นฐานด้านการพัฒนาและเสริมสร้างศักยภาพคน</v>
          </cell>
          <cell r="E7" t="str">
            <v>โครงการเดิมที่ดำเนินการต่อเนื่อง</v>
          </cell>
          <cell r="G7" t="str">
            <v>2.3 แผนงานบูรณาการพัฒนาอุตสาหกรรมศักยภาพ</v>
          </cell>
        </row>
        <row r="8">
          <cell r="A8" t="str">
            <v>แผนงานบูรณาการเชิงพื้นที่</v>
          </cell>
          <cell r="C8" t="str">
            <v>แผนงานพื้นฐานด้านการแก้ไขปัญหาความยากจน ลดความเหลื่อมล้าและสร้างการเติบโตจากภายใน</v>
          </cell>
          <cell r="G8" t="str">
            <v>2.4 แผนงานบูรณาการสร้างรายได้จากการท่องเที่ยวและบริการ</v>
          </cell>
        </row>
        <row r="9">
          <cell r="C9" t="str">
            <v>แผนงานพื้นฐานด้านการจัดการน้ำและสร้างการเติบโตบนคุณภาพชีวิตที่เป็นมิตรกับสิ่งแวดล้อมล้อม</v>
          </cell>
          <cell r="G9" t="str">
            <v>2.5 แผนงานบูรณาการพัฒนาศักยภาพการผลิตภาคการเกษตร</v>
          </cell>
        </row>
        <row r="10">
          <cell r="C10" t="str">
            <v>แผนงานพื้นฐานด้านการปรับสมดุลและพัฒนาระบบการบริหารจัดการภาครัฐ</v>
          </cell>
          <cell r="E10" t="str">
            <v>มีความพร้อมดำเนินการได้ทันที</v>
          </cell>
          <cell r="G10" t="str">
            <v>2.7 แผนงานบูรณาการพัฒนาผู้ประกอบการและเศรษฐกิจชุมชน และพัฒนาวิสาหกิจขนาดกลางและขนาดย่อมสู่สากล</v>
          </cell>
        </row>
        <row r="11">
          <cell r="C11" t="str">
            <v>แผนงานยุทธศาสตร์เสริมสร้างความมั่นคงของสถาบันหลักของชาติ</v>
          </cell>
          <cell r="E11" t="str">
            <v>อยู่ในระหว่างเตรียมการ</v>
          </cell>
          <cell r="G11" t="str">
            <v>2.10 แผนงานบูรณาการพัฒนาด้านคมนาคมและระบบโลจิสติกส์</v>
          </cell>
        </row>
        <row r="12">
          <cell r="C12" t="str">
            <v>แผนงานยุทธศาสตร์ปฏิรูปกลไกการบริหารประเทศและพัฒนาความมั่นคงทางการเมือง ขจัดคอร์รัปชั่น สร้างความเชื่อมั่นในกระบวนการยุติธรรม</v>
          </cell>
          <cell r="E12" t="str">
            <v>อยู่ในระหว่างศึกษาความเหมาะสม</v>
          </cell>
          <cell r="G12" t="str">
            <v>2.12 แผนงานบูรณาการพัฒนาเศรษฐกิจและสังคมดิจิทัล</v>
          </cell>
        </row>
        <row r="13">
          <cell r="C13" t="str">
            <v>แผนงานยุทธศาสตร์รักษาความมั่นคงและความสงบเรียบร้อยภายใน ความมั่นคงชายแดนและทางทะเล</v>
          </cell>
          <cell r="G13" t="str">
            <v>2.13 แผนงานบูรณาการพัฒนาศักยภาพด้านวิทยาศาสตร์ เทคโนโลยี วิจัยและนวัตกรรม</v>
          </cell>
        </row>
        <row r="14">
          <cell r="C14" t="str">
            <v>แผนงานยุทธศาสตร์ส่งเสริมความสัมพันธ์ระหว่างประเทศด้านความมั่นคง</v>
          </cell>
          <cell r="G14" t="str">
            <v>3.1 แผนงานบูรณาการพัฒนาศักยภาพคนตลอดช่วงชีวิต</v>
          </cell>
        </row>
        <row r="15">
          <cell r="C15" t="str">
            <v>แผนงานยุทธศาสตร์เสริมสร้างศักยภาพการป้องกันประเทศ</v>
          </cell>
          <cell r="E15" t="str">
            <v>ต่ำมาก</v>
          </cell>
          <cell r="G15" t="str">
            <v>3.2 แผนงานบูรณาการยกระดับการศึกษาและการเรียนรู้ให้มีคุณภาพ เท่าเทียมและทั่วถึง</v>
          </cell>
        </row>
        <row r="16">
          <cell r="C16" t="str">
            <v>แผนงานยุทธศาสตร์การพัฒนาระบบการเตรียมความพร้อมแห่งชาติและระบบบริหารจัดการภัยพิบัติ</v>
          </cell>
          <cell r="E16" t="str">
            <v>ต่ำ</v>
          </cell>
          <cell r="G16" t="str">
            <v>4.2 แผนงานบูรณาการพัฒนาระบบประกันสุขภาพ</v>
          </cell>
        </row>
        <row r="17">
          <cell r="C17" t="str">
            <v>แผนงานยุทธศาสตร์การปรับกระบวนการทางานของกลไกที่เกี่ยวข้องด้านความมั่นคงจากแนวดิ่งสู่แนวระนาบ</v>
          </cell>
          <cell r="E17" t="str">
            <v>ปานกลาง</v>
          </cell>
          <cell r="G17" t="str">
            <v>4.3 แผนงานบูรณาการสร้างความเสมอภาคเพื่อรองรับสังคมผู้สูงอายุ</v>
          </cell>
        </row>
        <row r="18">
          <cell r="C18" t="str">
            <v>แผนงานยุทธศาสตร์เพิ่มประสิทธิภาพการบริหารจัดการด้านการเงินการคลัง</v>
          </cell>
          <cell r="E18" t="str">
            <v>สูง</v>
          </cell>
          <cell r="G18" t="str">
            <v>5.2 แผนงานบูรณาการเชิงยุทธศาสตร์บริหารจัดการทรัพยากรน้ำ</v>
          </cell>
        </row>
        <row r="19">
          <cell r="C19" t="str">
            <v>แผนงานยุทธศาสตร์พัฒนาประสิทธิภาพและมูลค่าเพิ่มของภาคการผลิต บริการ การค้า และการลงทุน</v>
          </cell>
          <cell r="E19" t="str">
            <v>สูงมาก</v>
          </cell>
          <cell r="G19" t="str">
            <v>5.4 แผนงานบูรณาการพัฒนาเมืองอุตสาหกรรมเชิงนิเวศและการจัดการมลพิษและสิ่งแวดล้อม</v>
          </cell>
        </row>
        <row r="20">
          <cell r="C20" t="str">
            <v>แผนงานยุทธศาสตร์พัฒนาและยกระดับผลิตภาพแรงงาน</v>
          </cell>
          <cell r="G20" t="str">
            <v>6.5 แผนงานบูรณาการต่อต้านการทุจริตและประพฤติมิชอบ</v>
          </cell>
        </row>
        <row r="21">
          <cell r="C21" t="str">
            <v>แผนงานยุทธศาสตร์พัฒนาความมั่นคงทางพลังงาน</v>
          </cell>
          <cell r="G21" t="str">
            <v>6.6 แผนงานบูรณาการปฏิรูปกฎหมายและพัฒนากระบวนการยุติธรรม</v>
          </cell>
        </row>
        <row r="22">
          <cell r="C22" t="str">
            <v>แผนงานยุทธศาสตร์พัฒนาความเชื่อมโยงกับภูมิภาคและเศรษฐกิจโลกและสร้างความเป็นหุ้นส่วนการพัฒนากับนานาประเทศ</v>
          </cell>
          <cell r="E22" t="str">
            <v>ต่ำมาก</v>
          </cell>
          <cell r="G22" t="str">
            <v>6.7 แผนงานบูรณาการพัฒนาระบบการให้บริการประชาชนของหน่วยงานภาครัฐ</v>
          </cell>
        </row>
        <row r="23">
          <cell r="C23" t="str">
            <v>แผนงานยุทธศาสตร์ส่งเสริมระเบียบวินัย คุณธรรม และจริยธรรม</v>
          </cell>
          <cell r="E23" t="str">
            <v>ต่ำ</v>
          </cell>
          <cell r="G23" t="str">
            <v>1.4 แผนงานบูรณาการขับเคลื่อนการแก้ไขปัญหาจังหวัดชายแดนภาคใต้</v>
          </cell>
        </row>
        <row r="24">
          <cell r="C24" t="str">
            <v>แผนงานยุทธศาสตร์สร้างเสริมให้คนมีสุขภาวะที่ดี</v>
          </cell>
          <cell r="E24" t="str">
            <v>ปานกลาง</v>
          </cell>
          <cell r="G24" t="str">
            <v>2.8 แผนงานบูรณาการพัฒนาพื้นที่เขตเศรษฐกิจพิเศษ</v>
          </cell>
        </row>
        <row r="25">
          <cell r="C25" t="str">
            <v>แผนงานยุทธศาสตร์สร้างความอยู่ดีมีสุขของครอบครัวไทย</v>
          </cell>
          <cell r="E25" t="str">
            <v>สูง</v>
          </cell>
          <cell r="G25" t="str">
            <v>2.9 แผนงานบูรณาการพัฒนาระเบียงเศรษฐกิจภาคตะวันออก</v>
          </cell>
        </row>
        <row r="26">
          <cell r="C26" t="str">
            <v>แผนงานยุทธศาสตร์สร้างความมั่นคงและการลดความเหลื่อมล้าทางด้านเศรษฐกิจและสังคม</v>
          </cell>
          <cell r="E26" t="str">
            <v>สูงมาก</v>
          </cell>
          <cell r="G26" t="str">
            <v>2.15 แผนงานบูรณาการเพื่อพัฒนาพื้นที่ระดับภาค (ด้านการสร้างความสามารถในการแข่งขันของประเทศ)</v>
          </cell>
        </row>
        <row r="27">
          <cell r="C27" t="str">
            <v>แผนงานยุทธศาสตร์สร้างความเข้มแข็งของสถาบันทางสังคมทุนทางวัฒนธรรม และชุมชน</v>
          </cell>
          <cell r="G27" t="str">
            <v>3.6 แผนงานบูรณาการเชิงพื้นที่เพื่อพัฒนาพื้นที่ระดับภาค (ด้านการพัฒนาและเสริมสร้างศักยภาพคน)</v>
          </cell>
        </row>
        <row r="28">
          <cell r="C28" t="str">
            <v>แผนงานยุทธศาสตร์พัฒนาสื่อสารมวลชนให้เป็นกลไกในการสนับสนุนการพัฒนา</v>
          </cell>
          <cell r="G28" t="str">
            <v>4.6 แผนงานบูรณาการพัฒนาพื้นที่ระดับภาค (ด้านการแก้ไขปัญหาความยากจนลดความเหลื่อมล้ำและสร้างการเติบโตจากภายใน)</v>
          </cell>
        </row>
        <row r="29">
          <cell r="C29" t="str">
            <v>แผนงานยุทธศาสตร์จัดระบบอนุรักษ์ ฟื้นฟู และป้องกันการทาลายทรัพยากรธรรมชาติ</v>
          </cell>
          <cell r="G29" t="str">
            <v>5.7 แผนงานบูรณาการเพื่อพัฒนาพื้นที่ระดับภาค (ด้านการจัดการน้ำและสร้างการเติบโตบนคุณภาพชีวิตที่เป็นมิตรกับสิ่งแวดล้อมอย่างยั่งยืน)</v>
          </cell>
        </row>
        <row r="30">
          <cell r="C30" t="str">
            <v>แผนงานยุทธศาสตร์การพัฒนาและใช้พลังงานที่เป็นมิตรกับสิ่งแวดล้อม</v>
          </cell>
          <cell r="G30" t="str">
            <v>6.2 แผนงานบูรณาการส่งเสริมการกระจายอำนาจให้แก่องค์กรปกครองส่วนท้องถิ่น</v>
          </cell>
        </row>
        <row r="31">
          <cell r="C31" t="str">
            <v>แผนงานยุทธศาสตร์จัดการผลกระทบจากการเปลี่ยนแปลงสภาวะภูมิอากาศ</v>
          </cell>
          <cell r="G31" t="str">
            <v>6.3 แผนงานบูรณาการส่งเสริมการพัฒนาจังหวัดแบบบูรณาการ</v>
          </cell>
        </row>
        <row r="32">
          <cell r="C32" t="str">
            <v>แผนงานยุทธศาสตร์ใช้เครื่องมือทางเศรษฐศาสตร์และนโยบายการคลังเพื่อสิ่งแวดล้อม</v>
          </cell>
        </row>
        <row r="33">
          <cell r="C33" t="str">
            <v>แผนงานยุทธศาสตร์พัฒนาประสิทธิภาพการบริหารราชการแผ่นดิน</v>
          </cell>
        </row>
        <row r="34">
          <cell r="C34" t="str">
            <v>แผนงานยุทธศาสตร์พัฒนาระบบบริหารจัดการกาลังคนและพัฒนาบุคลากรภาครัฐ</v>
          </cell>
          <cell r="G34" t="str">
            <v>โครงการส่งเสริมรายได้จากการท่องเที่ยว</v>
          </cell>
        </row>
        <row r="35">
          <cell r="C35" t="str">
            <v>แผนงานยุทธศาสตร์บริหารจัดการรายได้และรายจ่ายภาครัฐ</v>
          </cell>
          <cell r="G35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</row>
        <row r="36">
          <cell r="G36" t="str">
            <v>โครงการยกระดับคุณภาพการศึกษาและการเรียนรู้ตลอดชีวิต</v>
          </cell>
        </row>
        <row r="37">
          <cell r="G37" t="str">
            <v>โครงการวิจัยเพื่อสร้าง สะสมองค์ความรู้ที่มีศักยภาพ</v>
          </cell>
        </row>
        <row r="38">
          <cell r="C38" t="str">
            <v>ผู้สำเร็จการศึกษาด้านสังคมศาสตร์</v>
          </cell>
          <cell r="G38" t="str">
            <v>โครงการวิจัยและนวัตกรรมในอุตสาหกรรมยุทธศาสตร์และเป้าหมายของประเทศ</v>
          </cell>
        </row>
        <row r="39">
          <cell r="C39" t="str">
            <v>ผู้สำเร็จการศึกษาด้านวิทยาศาสตร์และเทคโนโลยี</v>
          </cell>
          <cell r="G39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</row>
        <row r="40">
          <cell r="C40" t="str">
            <v>ผู้สำเร็จการศึกษาด้านวิทยาศาสตร์สุขภาพ</v>
          </cell>
          <cell r="G40" t="str">
            <v>โครงการผู้สูงอายุมีสุขภาวะที่ดี</v>
          </cell>
        </row>
        <row r="41">
          <cell r="C41" t="str">
            <v>ผลงานการให้บริการวิชาการ</v>
          </cell>
          <cell r="G41" t="str">
            <v>โครงการสร้างความเสมอภาคเพื่อรองรับสังคมผู้สูงอายุ</v>
          </cell>
        </row>
        <row r="42">
          <cell r="C42" t="str">
            <v>ผลงานทำนุบำรุงศิลปวัฒนธรรม</v>
          </cell>
          <cell r="G42" t="str">
            <v>โครงการพัฒนาเกษตรปลอดภัย</v>
          </cell>
        </row>
        <row r="43">
          <cell r="C43" t="str">
            <v>โครงการผลิตพยาบาลเพิ่ม</v>
          </cell>
        </row>
        <row r="44">
          <cell r="C44" t="str">
            <v>โครงการผลิตแพทย์เพิ่ม</v>
          </cell>
        </row>
        <row r="45">
          <cell r="C45" t="str">
            <v>โครงการเร่งรัดผลิตบัณฑิตสาขาวิชาที่ขาดแคลน</v>
          </cell>
        </row>
        <row r="46">
          <cell r="C46" t="str">
            <v>โครงการเพิ่มศักยภาพการให้บริการทางด้านสาธารณสุข</v>
          </cell>
        </row>
        <row r="47">
          <cell r="C47" t="str">
            <v>โครงการบูรณาการพัฒนานวัตกรรมและเทคโนโลยีการดูแลสุขภาพช่องปากผู้สูงวัย</v>
          </cell>
        </row>
        <row r="50">
          <cell r="C50" t="str">
            <v>โครงการต่อเนื่อง</v>
          </cell>
        </row>
        <row r="51">
          <cell r="C51" t="str">
            <v>โครงการใหม่</v>
          </cell>
        </row>
        <row r="54">
          <cell r="C54" t="str">
            <v>1. การปกป้องและเชิดชูสถาบันพระมหากษัตริย์</v>
          </cell>
        </row>
        <row r="55">
          <cell r="C55" t="str">
            <v>2. การรักษาความมั่นคงของรัฐและการต่างประเทศ</v>
          </cell>
        </row>
        <row r="56">
          <cell r="C56" t="str">
            <v>3. การลดความเหลื่อมล้ำของสังคม และสร้างโอกาสการเข้าถึงบริการของรัฐ</v>
          </cell>
        </row>
        <row r="57">
          <cell r="C57" t="str">
            <v>4. การศึกษาและเรียนรู้ การทะนุบำรุงศาสนา ศิลปะและวัฒนธรรม</v>
          </cell>
        </row>
        <row r="58">
          <cell r="C58" t="str">
            <v>5. การยกระดับคุณภาพบริการด้านสาธารณสุข และสุขภาพของประชาชน</v>
          </cell>
        </row>
        <row r="59">
          <cell r="C59" t="str">
            <v>6. การเพิ่มศักยภาพทางเศรษฐกิจของประเทศ</v>
          </cell>
        </row>
        <row r="60">
          <cell r="C60" t="str">
            <v>7. การส่งเสริมบทบาทและการใช้โอกาสในประชาคมอาเซียน</v>
          </cell>
        </row>
        <row r="61">
          <cell r="C61" t="str">
            <v>8. การพัฒนาและส่งเสริมการใช้ประโยชน์จากวิทยาศาสตร์เทคโนโลยี การวิจัยและพัฒนา และนวัตกรรม</v>
          </cell>
        </row>
        <row r="62">
          <cell r="C62" t="str">
            <v>9. การรักษาความมั่นคงของฐานทรัพยากร และการสร้างสมดุลระหว่างการอนุรักษ์กับการใช้ประโยชน์อย่างยั่งยืน</v>
          </cell>
        </row>
        <row r="63">
          <cell r="C63" t="str">
            <v>10. การส่งเสริมการบริหารราชการแผ่นดินที่มีธรรมาภิบาล และการป้องกันปราบปรามการทุจริตและประพฤติมิชอบในภาครัฐ</v>
          </cell>
        </row>
        <row r="64">
          <cell r="C64" t="str">
            <v>11.การปรับปรุงกฎหมายและกระบวนการยุติธรรม</v>
          </cell>
        </row>
        <row r="67">
          <cell r="C67" t="str">
            <v>1. Excellence in research with global and social impact</v>
          </cell>
        </row>
        <row r="68">
          <cell r="C68" t="str">
            <v>2. Excellence in outcome-based education for globally- competent graduates</v>
          </cell>
        </row>
        <row r="69">
          <cell r="C69" t="str">
            <v xml:space="preserve">3. Excellence in professional services and social engagement </v>
          </cell>
        </row>
        <row r="70">
          <cell r="C70" t="str">
            <v xml:space="preserve">4. Excellence in management for sustainable organization </v>
          </cell>
        </row>
        <row r="73">
          <cell r="C73" t="str">
            <v>1. เพื่อเพิ่มการผลิตกำลังคนด้านสาธารณสุขและสาขาวิชาที่ขาดแคลนเพื่อตอบสนองความต้องการในการพัฒนาประเทศ</v>
          </cell>
        </row>
        <row r="74">
          <cell r="C74" t="str">
            <v>2. พัฒนาศักยภาพการให้บริการด้านสาธารณสุข</v>
          </cell>
        </row>
        <row r="75">
          <cell r="C75" t="str">
            <v>3. เพื่อวิจัยและพัฒนารวมทั้งถ่ายทอดองค์ความรู้และสร้างนวัตกรรมที่นำไปสู่การพัฒนาเศรษฐกิจและสังคมของท้องถิ่นและประเทศรวมทั้งระดับสากล</v>
          </cell>
        </row>
        <row r="76">
          <cell r="C76" t="str">
            <v>4. เพื่อขยายการผลิตกำลังคนด้านวิทยาศาสตร์และเทคโนโลยี เพื่อตอบสนองต่อความต้องการในการพัฒนาประเทศ</v>
          </cell>
        </row>
        <row r="77">
          <cell r="C77" t="str">
            <v>5. เพื่อผลิตกำลังคนที่มีคุณภาพตามความต้องการของประเทศ</v>
          </cell>
        </row>
        <row r="78">
          <cell r="C78" t="str">
            <v>6. เพื่อบริการวิชาการแก่หน่วยงาน/ประชาชนในชุมชนและสังคม ให้มีความรู้ความสามารถในการพัฒนาตนเอง เพื่อเพิ่มศักยภาพในการแข่งขันของประเทศ</v>
          </cell>
        </row>
        <row r="79">
          <cell r="C79" t="str">
            <v>7. ปลูกฝังค่านิยมให้นิสิต นักศึกษา และชุมชนในการพัฒนาภูมิปัญญาท้องถิ่น และอนุรักษ์ ทำนุบำรุงศิลปวัฒนธรรมไทย</v>
          </cell>
        </row>
        <row r="80">
          <cell r="C80" t="str">
            <v>8. เพื่อผลิตบัณฑิตด้านวิทยาศาสตร์สุขภาพที่มีคุณภาพ เป็นไปตามาตรฐาน สอดคล้องกับความต้องการของประเทศ เป็นบัณฑิตที่มีพหุศักยภาพและเป็นผู้นำ</v>
          </cell>
        </row>
      </sheetData>
      <sheetData sheetId="5"/>
      <sheetData sheetId="6"/>
      <sheetData sheetId="7"/>
      <sheetData sheetId="8"/>
      <sheetData sheetId="9">
        <row r="4">
          <cell r="C4" t="str">
            <v>ตัวชี้วัด : เชิงปริมาณ</v>
          </cell>
          <cell r="I4" t="str">
            <v>0150003 อุดหนุนนักศึกษาเภสัช</v>
          </cell>
        </row>
        <row r="5">
          <cell r="I5" t="str">
            <v>0150012 การบริการและการศึกษาLS</v>
          </cell>
        </row>
        <row r="6">
          <cell r="I6" t="str">
            <v>0160002 อุดหนุนบริหารจัดการBioMed</v>
          </cell>
        </row>
        <row r="7">
          <cell r="I7" t="str">
            <v>0160004 อุดหนุนนักศึกษาทันตแพทย์</v>
          </cell>
        </row>
        <row r="8">
          <cell r="I8" t="str">
            <v>0160005 อุดหนุนแพทย์แผนไทยฯ</v>
          </cell>
        </row>
        <row r="9">
          <cell r="I9" t="str">
            <v>0160007 อุดหนุนกายอุปกรณ์สิรินธรฯ</v>
          </cell>
        </row>
        <row r="10">
          <cell r="E10" t="str">
            <v>ผู้สำเร็จการศึกษาด้านสังคมศาสตร์</v>
          </cell>
          <cell r="I10" t="str">
            <v>0160009 เทคโนโลยีศึกษาแพทยศาสตร์</v>
          </cell>
        </row>
        <row r="11">
          <cell r="E11" t="str">
            <v>ผู้สำเร็จการศึกษาด้านวิทยาศาสตร์และเทคโนโลยี</v>
          </cell>
          <cell r="I11" t="str">
            <v>0170002 อุดหนุนบริหารจัดการSup</v>
          </cell>
        </row>
        <row r="12">
          <cell r="E12" t="str">
            <v>ผู้สำเร็จการศึกษาด้านวิทยาศาสตร์สุขภาพ</v>
          </cell>
          <cell r="I12" t="str">
            <v>0170006 อุดหนุนคุณภาพการศึกษา</v>
          </cell>
        </row>
        <row r="13">
          <cell r="E13" t="str">
            <v>ผลงานการให้บริการวิชาการ</v>
          </cell>
          <cell r="I13" t="str">
            <v>0210003 อุดหนุนเทคโนโลยีอุษาคเนย์</v>
          </cell>
        </row>
        <row r="14">
          <cell r="E14" t="str">
            <v>ผลงานทำนุบำรุงศิลปวัฒนธรรม</v>
          </cell>
          <cell r="I14" t="str">
            <v>0220002 อุดหนุนบริหารจัดการNS</v>
          </cell>
        </row>
        <row r="15">
          <cell r="E15" t="str">
            <v>โครงการผลิตพยาบาลเพิ่ม</v>
          </cell>
          <cell r="I15" t="str">
            <v>0220005 อุดหนุนพัฒนากำลังคนNS</v>
          </cell>
        </row>
        <row r="16">
          <cell r="E16" t="str">
            <v>โครงการผลิตแพทย์เพิ่ม</v>
          </cell>
          <cell r="I16" t="str">
            <v>0310003 อุดหนุนเอเชียอาคเนย์ฯ</v>
          </cell>
        </row>
        <row r="17">
          <cell r="E17" t="str">
            <v>โครงการเร่งรัดผลิตบัณฑิตสาขาวิชาที่ขาดแคลน</v>
          </cell>
          <cell r="I17" t="str">
            <v>0310009 อุดหนุนพหุวัฒนธรรมอาเซียน</v>
          </cell>
        </row>
        <row r="18">
          <cell r="E18" t="str">
            <v>โครงการเพิ่มศักยภาพการให้บริการทางด้านสาธารณสุข</v>
          </cell>
          <cell r="I18" t="str">
            <v>0340002 อุดหนุนบริหารจัดการ</v>
          </cell>
        </row>
        <row r="19">
          <cell r="E19" t="str">
            <v>โครงการบูรณาการพัฒนานวัตกรรมและเทคโนโลยีการดูแลสุขภาพช่องปากผู้สูงวัย</v>
          </cell>
          <cell r="I19" t="str">
            <v>0340004 อุดหนุนการศึกษาพิเศษ</v>
          </cell>
        </row>
        <row r="20">
          <cell r="E20" t="str">
            <v>โครงการส่งเสริมรายได้จากการท่องเที่ยว</v>
          </cell>
          <cell r="I20" t="str">
            <v>0370006 พัฒนากำลังคน-มนุษยศาสตร์ฯ</v>
          </cell>
        </row>
        <row r="21">
          <cell r="E21" t="str">
            <v>โครงการสนับสนุนค่าใช้จ่ายในการจัดการศึกษาตั้งแต่ระดับอนุบาลจนจบการศึกษาขั้นพื้นฐาน</v>
          </cell>
          <cell r="I21" t="str">
            <v>0450007 ศูนย์การแพทย์นครสวรรค์</v>
          </cell>
        </row>
        <row r="22">
          <cell r="E22" t="str">
            <v>โครงการยกระดับคุณภาพการศึกษาและการเรียนรู้ตลอดชีวิต</v>
          </cell>
          <cell r="I22" t="str">
            <v>0460002 อุดหนุนปฏิบัติการการแพทย์</v>
          </cell>
        </row>
        <row r="23">
          <cell r="E23" t="str">
            <v>โครงการวิจัยเพื่อสร้าง สะสมองค์ความรู้ที่มีศักยภาพ</v>
          </cell>
          <cell r="I23" t="str">
            <v>0460005 ค.ศูนย์คุณภาพผู้สูงอายุ</v>
          </cell>
        </row>
        <row r="24">
          <cell r="E24" t="str">
            <v>โครงการวิจัยและนวัตกรรมในอุตสาหกรรมยุทธศาสตร์และเป้าหมายของประเทศ</v>
          </cell>
          <cell r="I24" t="str">
            <v>0460008 ทันตกรรมตติยภูมิ</v>
          </cell>
        </row>
        <row r="25">
          <cell r="E25" t="str">
            <v>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v>
          </cell>
          <cell r="I25" t="str">
            <v>0470009 อุดหนุนผลิตยาชีววัตถุGMP</v>
          </cell>
        </row>
        <row r="26">
          <cell r="E26" t="str">
            <v>โครงการผู้สูงอายุมีสุขภาวะที่ดี</v>
          </cell>
          <cell r="I26" t="str">
            <v>0510011 อุดหนุนภาษาและวัฒนธรรม</v>
          </cell>
        </row>
        <row r="27">
          <cell r="E27" t="str">
            <v>โครงการสร้างความเสมอภาคเพื่อรองรับสังคมผู้สูงอายุ</v>
          </cell>
          <cell r="I27" t="str">
            <v>0520012 อุดหนุนโภชนาการ</v>
          </cell>
        </row>
        <row r="28">
          <cell r="E28" t="str">
            <v>โครงการพัฒนาเกษตรปลอดภัย</v>
          </cell>
          <cell r="I28" t="str">
            <v>0520036 อุดหนุนเผยแพร่นวัตกรรม</v>
          </cell>
        </row>
        <row r="29">
          <cell r="I29" t="str">
            <v>0540002 อุดหนุนการพัฒนาเด็ก</v>
          </cell>
        </row>
        <row r="30">
          <cell r="I30" t="str">
            <v>0540014 อุดหนุนวิชาการราชสุดา</v>
          </cell>
        </row>
        <row r="31">
          <cell r="I31" t="str">
            <v>0540029 โครงการพี่เลี้ยงเด็กชุมชน</v>
          </cell>
        </row>
        <row r="32">
          <cell r="I32" t="str">
            <v>0550008 อุดหนุนด้านเภสัชศาสตร์</v>
          </cell>
        </row>
        <row r="33">
          <cell r="I33" t="str">
            <v>0550009 อุดหนุนตรวจสอบสารต้องห้าม</v>
          </cell>
        </row>
        <row r="34">
          <cell r="I34" t="str">
            <v>0550010 อุดหนุนโรคจากสัตว์</v>
          </cell>
        </row>
        <row r="35">
          <cell r="I35" t="str">
            <v>0550016 อุดหนุนวิชาการด้านสุขภาพ</v>
          </cell>
        </row>
        <row r="36">
          <cell r="I36" t="str">
            <v>0550033 อุดหนุนทดสอบเครื่องสำอางฯ</v>
          </cell>
        </row>
        <row r="37">
          <cell r="I37" t="str">
            <v>0550035 อุดหนุนศูนย์แรกรับ ฟื้นฟู</v>
          </cell>
        </row>
        <row r="38">
          <cell r="I38" t="str">
            <v>0560004 อุดหนุนชันสูตรพลิกศพ</v>
          </cell>
        </row>
        <row r="39">
          <cell r="I39" t="str">
            <v>0560005 อุดหนุนพัฒนาสุขภาพช่องปาก</v>
          </cell>
        </row>
        <row r="40">
          <cell r="I40" t="str">
            <v>0560006 อุดหนุนฟื้นฟูขากรรไกร</v>
          </cell>
        </row>
        <row r="41">
          <cell r="I41" t="str">
            <v>0560007 อุดหนุนทันตสุขภาพแก่ชุมชน</v>
          </cell>
        </row>
        <row r="42">
          <cell r="I42" t="str">
            <v>0560013 อุดหนุนพฤติกรรมทางเพศ</v>
          </cell>
        </row>
        <row r="43">
          <cell r="I43" t="str">
            <v>0560017 อุดหนุนศักยภาพประชากรไทย</v>
          </cell>
        </row>
        <row r="44">
          <cell r="I44" t="str">
            <v>0560024 เบาหวานและความดันเลือดสูง</v>
          </cell>
        </row>
        <row r="45">
          <cell r="I45" t="str">
            <v>0560027 อุดหนุนผู้พิการมองเห็น</v>
          </cell>
        </row>
        <row r="46">
          <cell r="I46" t="str">
            <v>0560028 ศูนย์ทันตกรรมพระราชทาน</v>
          </cell>
        </row>
        <row r="47">
          <cell r="I47" t="str">
            <v>0560031 อุดหนุนหลอดเลือดสมอง</v>
          </cell>
        </row>
        <row r="48">
          <cell r="I48" t="str">
            <v>0560032 อ.แพทย์เคลื่อนที่เขตร้อนฯ</v>
          </cell>
        </row>
        <row r="49">
          <cell r="I49" t="str">
            <v>0560034 อ.หน่วยแพทย์เคลื่อนที่</v>
          </cell>
        </row>
        <row r="50">
          <cell r="I50" t="str">
            <v>0570015 อุดหนุนชุมชนและสังคม</v>
          </cell>
        </row>
        <row r="51">
          <cell r="I51" t="str">
            <v>0570023 อุดหนุนค.พัฒนาการศึกษาSUP</v>
          </cell>
        </row>
        <row r="52">
          <cell r="I52" t="str">
            <v>0670002 อุดหนุนทำนุบำรุงศิลปฯ</v>
          </cell>
        </row>
        <row r="53">
          <cell r="I53" t="str">
            <v>0960001 เร่งรัดผลิตแพทย์ฯ</v>
          </cell>
        </row>
        <row r="54">
          <cell r="I54" t="str">
            <v>0960002 เร่งรัดผลิตทันตแพทย์ฯ</v>
          </cell>
        </row>
        <row r="55">
          <cell r="I55" t="str">
            <v>1050002 อุดหนุนการผลิตพยาบาลเพิ่ม</v>
          </cell>
        </row>
        <row r="56">
          <cell r="I56" t="str">
            <v>1060001 อุดหนุนการผลิตแพทย์เพิ่ม</v>
          </cell>
        </row>
        <row r="57">
          <cell r="I57" t="str">
            <v>1210001 เรียนฟรี 15 ปี  Art</v>
          </cell>
        </row>
        <row r="58">
          <cell r="I58" t="str">
            <v>1240001 เรียนฟรี 15 ปี  Social</v>
          </cell>
        </row>
        <row r="59">
          <cell r="I59" t="str">
            <v>4770001 อุดหนุนวิจัยพื้นฐานSup</v>
          </cell>
        </row>
        <row r="60">
          <cell r="I60" t="str">
            <v>4870001 อุดหนุนวิจัยประยุกต์Sup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แผนงานพื้นฐาน</v>
          </cell>
          <cell r="G3" t="str">
            <v>แผนงานพื้นฐาน</v>
          </cell>
          <cell r="H3" t="str">
            <v>แผนงานพื้นฐาน</v>
          </cell>
        </row>
        <row r="4">
          <cell r="G4" t="str">
            <v>แผนงานยุทธศาสตร์</v>
          </cell>
          <cell r="H4" t="str">
            <v>แผนงานยุทธศาสตร์</v>
          </cell>
        </row>
        <row r="5">
          <cell r="G5" t="str">
            <v>แผนงานบูรณาการเชิงยุทธศาสตร์</v>
          </cell>
          <cell r="H5" t="str">
            <v>แผนงานบูรณาการเชิงยุทธศาสตร์</v>
          </cell>
        </row>
        <row r="6">
          <cell r="G6" t="str">
            <v>แผนงานบูรณาการเชิงพื้นที่</v>
          </cell>
          <cell r="H6" t="str">
            <v>แผนงานบูรณาการเชิงพื้นที่</v>
          </cell>
        </row>
      </sheetData>
      <sheetData sheetId="19">
        <row r="3">
          <cell r="A3" t="str">
            <v>งบบุคลากร</v>
          </cell>
        </row>
      </sheetData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"/>
      <sheetName val="ลงเล่มฟ้า-ตามผลผลิต"/>
      <sheetName val="เล่มฟ้า-คณะ"/>
      <sheetName val="Sheet1"/>
      <sheetName val="ฐานเริ่มรัน 229"/>
      <sheetName val="index ประเภทคก."/>
      <sheetName val="index "/>
      <sheetName val="iNDEX cost center"/>
      <sheetName val="INDEX Commitment Item"/>
      <sheetName val="1 st 229 -363"/>
      <sheetName val="2nd364-471"/>
      <sheetName val="No."/>
      <sheetName val="แจ้งเลข"/>
      <sheetName val="ฐานเริ่มรัน 229 (นัทV-look)"/>
      <sheetName val="Index10-12"/>
      <sheetName val="รอบแรก"/>
      <sheetName val="ฐานเริ่มรัน 229 -36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3">
          <cell r="A3" t="str">
            <v>โปรดระบุ</v>
          </cell>
          <cell r="C3" t="str">
            <v>โปรดระบุ</v>
          </cell>
        </row>
        <row r="4">
          <cell r="A4" t="str">
            <v>1. Excellence in research with global and social impact</v>
          </cell>
          <cell r="C4" t="str">
            <v>0200 บัณฑิตวิทยาลัย</v>
          </cell>
        </row>
        <row r="5">
          <cell r="A5" t="str">
            <v>2. Excellence in outcome-based education for globally- competent graduates</v>
          </cell>
          <cell r="C5" t="str">
            <v>0300 คณะทันตแพทยศาสตร์</v>
          </cell>
        </row>
        <row r="6">
          <cell r="A6" t="str">
            <v xml:space="preserve">3. Excellence in professional services and social engagement </v>
          </cell>
          <cell r="C6" t="str">
            <v>0400 คณะเทคนิคการแพทย์</v>
          </cell>
        </row>
        <row r="7">
          <cell r="A7" t="str">
            <v xml:space="preserve">4. Excellence in management for sustainable organization </v>
          </cell>
          <cell r="C7" t="str">
            <v>0500 คณะพยาบาลศาสตร์</v>
          </cell>
        </row>
        <row r="8">
          <cell r="C8" t="str">
            <v>0600 คณะแพทยศาสตร์โรงพยาบาลรามาธิบดี</v>
          </cell>
        </row>
        <row r="9">
          <cell r="C9" t="str">
            <v>0701 คณะแพทยศาสตร์ศิริราชพยาบาล</v>
          </cell>
        </row>
        <row r="10">
          <cell r="C10" t="str">
            <v>0702 โรงพยาบาลปิยมหาราชการุณย์</v>
          </cell>
        </row>
        <row r="11">
          <cell r="C11" t="str">
            <v>0800 คณะเภสัชศาสตร์</v>
          </cell>
        </row>
        <row r="12">
          <cell r="C12" t="str">
            <v>0900 คณะวิทยาศาสตร์</v>
          </cell>
        </row>
        <row r="13">
          <cell r="C13" t="str">
            <v>1000 คณะวิศวกรรมศาสตร์</v>
          </cell>
        </row>
        <row r="14">
          <cell r="C14" t="str">
            <v>1100 คณะเวชศาสตร์เขตร้อน</v>
          </cell>
        </row>
        <row r="15">
          <cell r="C15" t="str">
            <v>1200 คณะสังคมศาสตร์และมนุษยศาสตร์</v>
          </cell>
        </row>
        <row r="16">
          <cell r="C16" t="str">
            <v>1300 คณะสัตวแพทยศาสตร์</v>
          </cell>
        </row>
        <row r="17">
          <cell r="C17" t="str">
            <v>1400 คณะสาธารณสุขศาสตร์</v>
          </cell>
        </row>
        <row r="18">
          <cell r="C18" t="str">
            <v>1500 คณะสิ่งแวดล้อมและทรัพยากรศาสตร์</v>
          </cell>
        </row>
        <row r="19">
          <cell r="C19" t="str">
            <v>1600 วิทยาลัยราชสุดา</v>
          </cell>
        </row>
        <row r="20">
          <cell r="C20" t="str">
            <v>1700 วิทยาลัยวิทยาศาสตร์และเทคโนโลยีการกีฬา</v>
          </cell>
        </row>
        <row r="21">
          <cell r="C21" t="str">
            <v>1800 สถาบันพัฒนาสุขภาพอาเซียน</v>
          </cell>
        </row>
        <row r="22">
          <cell r="C22" t="str">
            <v>1900 สถาบันวิจัยประชากรและสังคม</v>
          </cell>
        </row>
        <row r="23">
          <cell r="C23" t="str">
            <v>2000 สถาบันวิจัยภาษาและวัฒนธรรมเอเชีย</v>
          </cell>
        </row>
        <row r="24">
          <cell r="C24" t="str">
            <v>2100 สถาบันโภชนาการ</v>
          </cell>
        </row>
        <row r="25">
          <cell r="C25" t="str">
            <v>2200 สถาบันชีววิทยาศาสตร์โมเลกุล</v>
          </cell>
        </row>
        <row r="26">
          <cell r="C26" t="str">
            <v>2300 สถาบันแห่งชาติเพื่อการพัฒนาเด็กและครอบครัว</v>
          </cell>
        </row>
        <row r="27">
          <cell r="C27" t="str">
            <v>2400 ศูนย์การแพทย์กาญจนาภิเษก</v>
          </cell>
        </row>
        <row r="28">
          <cell r="C28" t="str">
            <v>2500 ศูนย์ตรวจสอบสารต้องห้ามในนักกีฬา</v>
          </cell>
        </row>
        <row r="29">
          <cell r="C29" t="str">
            <v>2800 ศูนย์สัตว์ทดลองแห่งชาติ</v>
          </cell>
        </row>
        <row r="30">
          <cell r="C30" t="str">
            <v>2900 หอสมุดและคลังความรู้มหาวิทยาลัยมหิดล</v>
          </cell>
        </row>
        <row r="31">
          <cell r="C31" t="str">
            <v>3000 วิทยาลัยนานาชาติ</v>
          </cell>
        </row>
        <row r="32">
          <cell r="C32" t="str">
            <v>3100 วิทยาลัยดุริยางคศิลป์</v>
          </cell>
        </row>
        <row r="33">
          <cell r="C33" t="str">
            <v>3200 วิทยาลัยการจัดการ</v>
          </cell>
        </row>
        <row r="34">
          <cell r="C34" t="str">
            <v>3300 วิทยาลัยศาสนศึกษา</v>
          </cell>
        </row>
        <row r="35">
          <cell r="C35" t="str">
            <v>3400 สถาบันนวัตกรรมการเรียนรู้</v>
          </cell>
        </row>
        <row r="36">
          <cell r="C36" t="str">
            <v>3500 คณะศิลปศาสตร์</v>
          </cell>
        </row>
        <row r="37">
          <cell r="C37" t="str">
            <v>3600 คณะเทคโนโลยีสารสนเทศและการสื่อสาร</v>
          </cell>
        </row>
        <row r="38">
          <cell r="C38" t="str">
            <v>3800 วิทยาเขตกาญจนบุรี</v>
          </cell>
        </row>
        <row r="39">
          <cell r="C39" t="str">
            <v>3900 คณะกายภาพบำบัด</v>
          </cell>
        </row>
        <row r="40">
          <cell r="C40" t="str">
            <v>4300 โรงเรียนสาธิตนานาชาติ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Type"/>
      <sheetName val="WHT_AP"/>
      <sheetName val="WHT_AR"/>
      <sheetName val="WTcode"/>
      <sheetName val="EX"/>
      <sheetName val="Index10-12"/>
    </sheetNames>
    <sheetDataSet>
      <sheetData sheetId="0">
        <row r="1">
          <cell r="A1" t="str">
            <v>Std.Income Type</v>
          </cell>
        </row>
        <row r="2">
          <cell r="A2">
            <v>1100</v>
          </cell>
          <cell r="B2" t="str">
            <v>40(1) Salary,Wage,Per diem,Bonus</v>
          </cell>
        </row>
        <row r="3">
          <cell r="A3">
            <v>1200</v>
          </cell>
          <cell r="B3" t="str">
            <v>40(2) Fee,Brokerage,Discount</v>
          </cell>
        </row>
        <row r="4">
          <cell r="A4">
            <v>1300</v>
          </cell>
          <cell r="B4" t="str">
            <v>40(3) Goodwill,Copyright</v>
          </cell>
        </row>
        <row r="5">
          <cell r="A5" t="str">
            <v>14A</v>
          </cell>
          <cell r="B5" t="str">
            <v>40(4)(A) Interest on bonds,Deposits</v>
          </cell>
        </row>
        <row r="6">
          <cell r="A6" t="str">
            <v>14B</v>
          </cell>
          <cell r="B6" t="str">
            <v>40(4)(B)    Dividend</v>
          </cell>
        </row>
        <row r="7">
          <cell r="A7" t="str">
            <v>14B1</v>
          </cell>
          <cell r="B7" t="str">
            <v>40(4)(B)(a) Div.fr.Corp.Income tax 30%</v>
          </cell>
        </row>
        <row r="8">
          <cell r="A8" t="str">
            <v>14B2</v>
          </cell>
          <cell r="B8" t="str">
            <v>40(4)(B)(b) Div.fr.Invest.Zone35(2)=1/2</v>
          </cell>
        </row>
        <row r="9">
          <cell r="A9" t="str">
            <v>14B3</v>
          </cell>
          <cell r="B9" t="str">
            <v>40(4)(B)(c) Div.fr.Corp.Income tax 10%</v>
          </cell>
        </row>
        <row r="10">
          <cell r="A10" t="str">
            <v>14B4</v>
          </cell>
          <cell r="B10" t="str">
            <v>40(4)(B)(d) Icom.except (a)(b) or (c)</v>
          </cell>
        </row>
        <row r="11">
          <cell r="A11">
            <v>1500</v>
          </cell>
          <cell r="B11" t="str">
            <v>40(5) Property on Hire, Hire-purchase</v>
          </cell>
        </row>
        <row r="12">
          <cell r="A12">
            <v>1600</v>
          </cell>
          <cell r="B12" t="str">
            <v>40(6) Liberal Professions:Laws,Arts,etc</v>
          </cell>
        </row>
        <row r="13">
          <cell r="A13">
            <v>1700</v>
          </cell>
          <cell r="B13" t="str">
            <v>40(7) Contract of work</v>
          </cell>
        </row>
        <row r="14">
          <cell r="A14">
            <v>1800</v>
          </cell>
          <cell r="B14" t="str">
            <v>40(8) Business Commer.Agri.,Indus,Trans</v>
          </cell>
        </row>
        <row r="15">
          <cell r="A15">
            <v>1900</v>
          </cell>
          <cell r="B15" t="str">
            <v>Others</v>
          </cell>
        </row>
        <row r="16">
          <cell r="A16">
            <v>3500</v>
          </cell>
          <cell r="B16" t="str">
            <v>40(5) Property on Hire, Hire-pur - 3Tre</v>
          </cell>
        </row>
        <row r="17">
          <cell r="A17">
            <v>3600</v>
          </cell>
          <cell r="B17" t="str">
            <v>40(6) Liberal Professions:Laws,Ar- 3Tre</v>
          </cell>
        </row>
        <row r="18">
          <cell r="A18">
            <v>3700</v>
          </cell>
          <cell r="B18" t="str">
            <v>40(7) Contract of work           - 3Tre</v>
          </cell>
        </row>
        <row r="19">
          <cell r="A19">
            <v>3800</v>
          </cell>
          <cell r="B19" t="str">
            <v>40(8) Business Commer.Agri.,Indus- 3Tre</v>
          </cell>
        </row>
        <row r="20">
          <cell r="A20">
            <v>3900</v>
          </cell>
          <cell r="B20" t="str">
            <v>Others                           - 3Tre</v>
          </cell>
        </row>
        <row r="21">
          <cell r="A21">
            <v>5402</v>
          </cell>
          <cell r="B21" t="str">
            <v>According to section 70 bis.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ครภัณฑ์"/>
      <sheetName val="Index"/>
      <sheetName val="มุ"/>
    </sheetNames>
    <sheetDataSet>
      <sheetData sheetId="0"/>
      <sheetData sheetId="1">
        <row r="3">
          <cell r="A3" t="str">
            <v>(1) การสร้างความปรองดองสมานฉันท์ของคนในชาติและฟื้นฟูประชาธิปไตย</v>
          </cell>
        </row>
        <row r="60">
          <cell r="A60" t="str">
            <v>สามารถใช้งานครุภัณฑ์เดิมได้ โดยไม่ต้องจัดหาทดแทน</v>
          </cell>
        </row>
        <row r="61">
          <cell r="A61" t="str">
            <v>สามารถใช้งานครุภัณฑ์เดิมได้ โดยปรับปรุงหรือซ่อมแซมครุภัณฑ์เดิม</v>
          </cell>
        </row>
        <row r="62">
          <cell r="A62" t="str">
            <v>ไม่สามารถใช้งานครุภัณฑ์เดิม/ไม่คุ้มค่าที่จะซ่อมแซม ต้องจัดหาครุภัณฑ์ใหม่ทดแทน</v>
          </cell>
        </row>
        <row r="63">
          <cell r="A63" t="str">
            <v>อื่น ๆ (ระบุ)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ส่งสกอ"/>
      <sheetName val="กผ.59"/>
      <sheetName val="ข้อมูลหลัก (mu)"/>
      <sheetName val="Sheet1"/>
      <sheetName val="แยกประเภท"/>
    </sheetNames>
    <sheetDataSet>
      <sheetData sheetId="0"/>
      <sheetData sheetId="1"/>
      <sheetData sheetId="2">
        <row r="777">
          <cell r="AE777" t="str">
            <v>ชำรุด</v>
          </cell>
        </row>
        <row r="778">
          <cell r="AE778" t="str">
            <v>ใช้งานไม่ได้</v>
          </cell>
        </row>
        <row r="63692">
          <cell r="Z63692" t="str">
            <v>ทดแทนของเดิม</v>
          </cell>
        </row>
        <row r="63693">
          <cell r="Z63693" t="str">
            <v>เพิ่มประสิทธิภาพ</v>
          </cell>
        </row>
        <row r="63694">
          <cell r="Z63694" t="str">
            <v>ครุภัณฑ์ประจำอาคาร</v>
          </cell>
        </row>
      </sheetData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F0D3D-CD97-4343-8844-BAAC39CC267A}">
  <sheetPr>
    <tabColor theme="2" tint="-0.499984740745262"/>
    <pageSetUpPr fitToPage="1"/>
  </sheetPr>
  <dimension ref="A1:K12"/>
  <sheetViews>
    <sheetView view="pageBreakPreview" zoomScaleNormal="70" zoomScaleSheetLayoutView="100" workbookViewId="0">
      <selection activeCell="C14" sqref="C14"/>
    </sheetView>
  </sheetViews>
  <sheetFormatPr defaultRowHeight="24" x14ac:dyDescent="0.55000000000000004"/>
  <cols>
    <col min="1" max="1" width="9" style="2"/>
    <col min="2" max="2" width="8.875" style="2" customWidth="1"/>
    <col min="3" max="3" width="30.75" style="2" customWidth="1"/>
    <col min="4" max="5" width="29.75" style="2" customWidth="1"/>
    <col min="6" max="10" width="13.5" style="2" customWidth="1"/>
    <col min="11" max="16384" width="9" style="2"/>
  </cols>
  <sheetData>
    <row r="1" spans="1:11" s="1" customFormat="1" ht="30.75" x14ac:dyDescent="0.7">
      <c r="A1" s="130" t="s">
        <v>57</v>
      </c>
      <c r="B1" s="130"/>
      <c r="C1" s="130"/>
      <c r="D1" s="130"/>
      <c r="E1" s="130"/>
      <c r="F1" s="130"/>
      <c r="G1" s="130"/>
      <c r="H1" s="41"/>
      <c r="I1" s="41"/>
      <c r="J1" s="41"/>
    </row>
    <row r="2" spans="1:11" s="1" customFormat="1" ht="27.75" x14ac:dyDescent="0.65">
      <c r="B2" s="129"/>
      <c r="C2" s="129"/>
      <c r="D2" s="129"/>
      <c r="E2" s="129"/>
      <c r="F2" s="129"/>
      <c r="G2" s="129"/>
      <c r="H2" s="129"/>
      <c r="I2" s="129"/>
      <c r="J2" s="129"/>
    </row>
    <row r="3" spans="1:11" s="5" customFormat="1" ht="33" x14ac:dyDescent="0.75">
      <c r="B3" s="3"/>
      <c r="C3" s="57" t="s">
        <v>58</v>
      </c>
      <c r="D3" s="4"/>
      <c r="K3" s="5" t="s">
        <v>11</v>
      </c>
    </row>
    <row r="4" spans="1:11" ht="59.25" customHeight="1" x14ac:dyDescent="0.55000000000000004">
      <c r="A4" s="1"/>
      <c r="B4" s="1"/>
      <c r="C4" s="42" t="s">
        <v>38</v>
      </c>
      <c r="D4" s="20" t="s">
        <v>1</v>
      </c>
      <c r="E4" s="21" t="s">
        <v>34</v>
      </c>
      <c r="F4" s="1"/>
      <c r="G4" s="1"/>
      <c r="H4" s="1"/>
      <c r="I4" s="1"/>
      <c r="J4" s="1"/>
    </row>
    <row r="5" spans="1:11" ht="30.75" x14ac:dyDescent="0.7">
      <c r="A5" s="1"/>
      <c r="B5" s="5"/>
      <c r="C5" s="43" t="s">
        <v>5</v>
      </c>
      <c r="D5" s="22" t="e">
        <f>#REF!</f>
        <v>#REF!</v>
      </c>
      <c r="E5" s="23">
        <f>'2 ประมาณการรายจ่าย'!F10</f>
        <v>0</v>
      </c>
      <c r="F5" s="1"/>
      <c r="G5" s="1"/>
      <c r="H5" s="1"/>
      <c r="I5" s="1"/>
      <c r="J5" s="1"/>
    </row>
    <row r="6" spans="1:11" ht="30.75" x14ac:dyDescent="0.7">
      <c r="A6" s="1"/>
      <c r="B6" s="1"/>
      <c r="C6" s="43" t="s">
        <v>6</v>
      </c>
      <c r="D6" s="22" t="e">
        <f>#REF!</f>
        <v>#REF!</v>
      </c>
      <c r="E6" s="23">
        <f>'2 ประมาณการรายจ่าย'!G10</f>
        <v>0</v>
      </c>
      <c r="F6" s="1"/>
      <c r="G6" s="1"/>
      <c r="H6" s="1"/>
      <c r="I6" s="1"/>
      <c r="J6" s="1"/>
    </row>
    <row r="7" spans="1:11" ht="30.75" x14ac:dyDescent="0.7">
      <c r="A7" s="1"/>
      <c r="B7" s="5"/>
      <c r="C7" s="43" t="s">
        <v>7</v>
      </c>
      <c r="D7" s="22" t="e">
        <f>#REF!</f>
        <v>#REF!</v>
      </c>
      <c r="E7" s="23">
        <f>'2 ประมาณการรายจ่าย'!H10</f>
        <v>0</v>
      </c>
      <c r="F7" s="1"/>
      <c r="G7" s="1"/>
      <c r="H7" s="1"/>
      <c r="I7" s="1"/>
      <c r="J7" s="1"/>
    </row>
    <row r="8" spans="1:11" ht="30.75" x14ac:dyDescent="0.7">
      <c r="A8" s="1"/>
      <c r="B8" s="1"/>
      <c r="C8" s="43" t="s">
        <v>9</v>
      </c>
      <c r="D8" s="22" t="e">
        <f>#REF!</f>
        <v>#REF!</v>
      </c>
      <c r="E8" s="23">
        <f>'2 ประมาณการรายจ่าย'!I10</f>
        <v>0</v>
      </c>
      <c r="F8" s="1"/>
      <c r="G8" s="1"/>
      <c r="H8" s="1"/>
      <c r="I8" s="1"/>
      <c r="J8" s="1"/>
    </row>
    <row r="9" spans="1:11" ht="30.75" x14ac:dyDescent="0.7">
      <c r="A9" s="1"/>
      <c r="B9" s="5"/>
      <c r="C9" s="43" t="s">
        <v>10</v>
      </c>
      <c r="D9" s="22" t="e">
        <f>#REF!</f>
        <v>#REF!</v>
      </c>
      <c r="E9" s="23">
        <f>'2 ประมาณการรายจ่าย'!J10</f>
        <v>0</v>
      </c>
      <c r="F9" s="1"/>
      <c r="G9" s="1"/>
      <c r="H9" s="1"/>
      <c r="I9" s="1"/>
      <c r="J9" s="1"/>
    </row>
    <row r="10" spans="1:11" s="1" customFormat="1" x14ac:dyDescent="0.55000000000000004"/>
    <row r="11" spans="1:11" s="1" customFormat="1" x14ac:dyDescent="0.55000000000000004"/>
    <row r="12" spans="1:11" s="1" customFormat="1" x14ac:dyDescent="0.55000000000000004"/>
  </sheetData>
  <mergeCells count="2">
    <mergeCell ref="B2:J2"/>
    <mergeCell ref="A1:G1"/>
  </mergeCells>
  <phoneticPr fontId="17" type="noConversion"/>
  <printOptions horizontalCentered="1"/>
  <pageMargins left="0.25" right="0.25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CDEF4-DB37-4462-B4CC-69CDBAD1ED68}">
  <sheetPr>
    <tabColor theme="5" tint="0.79998168889431442"/>
    <pageSetUpPr fitToPage="1"/>
  </sheetPr>
  <dimension ref="A1:P24"/>
  <sheetViews>
    <sheetView view="pageBreakPreview" zoomScale="85" zoomScaleNormal="100" zoomScaleSheetLayoutView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6" sqref="H6:K6"/>
    </sheetView>
  </sheetViews>
  <sheetFormatPr defaultColWidth="9" defaultRowHeight="18.75" x14ac:dyDescent="0.45"/>
  <cols>
    <col min="1" max="1" width="19.5" style="65" customWidth="1"/>
    <col min="2" max="3" width="9.75" style="65" customWidth="1"/>
    <col min="4" max="7" width="12.375" style="65" customWidth="1"/>
    <col min="8" max="8" width="11.875" style="66" customWidth="1"/>
    <col min="9" max="11" width="11.875" style="65" customWidth="1"/>
    <col min="12" max="15" width="12.5" style="65" customWidth="1"/>
    <col min="16" max="16384" width="9" style="65"/>
  </cols>
  <sheetData>
    <row r="1" spans="1:16" ht="21.75" x14ac:dyDescent="0.5">
      <c r="A1" s="131" t="s">
        <v>106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6" ht="21.75" x14ac:dyDescent="0.5">
      <c r="A2" s="131" t="s">
        <v>61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6" x14ac:dyDescent="0.45">
      <c r="A3" s="124" t="s">
        <v>104</v>
      </c>
      <c r="B3" s="125"/>
      <c r="C3" s="125"/>
      <c r="D3" s="125"/>
    </row>
    <row r="4" spans="1:16" ht="9" customHeight="1" x14ac:dyDescent="0.45"/>
    <row r="5" spans="1:16" ht="16.5" customHeight="1" x14ac:dyDescent="0.45">
      <c r="A5" s="67" t="s">
        <v>39</v>
      </c>
      <c r="B5" s="67" t="s">
        <v>40</v>
      </c>
      <c r="C5" s="67" t="s">
        <v>41</v>
      </c>
      <c r="D5" s="67" t="s">
        <v>42</v>
      </c>
      <c r="E5" s="67" t="s">
        <v>43</v>
      </c>
      <c r="F5" s="67" t="s">
        <v>44</v>
      </c>
      <c r="G5" s="67" t="s">
        <v>45</v>
      </c>
      <c r="H5" s="67" t="s">
        <v>46</v>
      </c>
      <c r="I5" s="67" t="s">
        <v>47</v>
      </c>
      <c r="J5" s="67" t="s">
        <v>48</v>
      </c>
      <c r="K5" s="67" t="s">
        <v>62</v>
      </c>
      <c r="L5" s="67" t="s">
        <v>63</v>
      </c>
      <c r="M5" s="67" t="s">
        <v>64</v>
      </c>
      <c r="N5" s="67" t="s">
        <v>65</v>
      </c>
      <c r="O5" s="67" t="s">
        <v>66</v>
      </c>
      <c r="P5" s="68"/>
    </row>
    <row r="6" spans="1:16" ht="18.75" customHeight="1" x14ac:dyDescent="0.45">
      <c r="A6" s="132" t="s">
        <v>67</v>
      </c>
      <c r="B6" s="132" t="s">
        <v>68</v>
      </c>
      <c r="C6" s="132" t="s">
        <v>69</v>
      </c>
      <c r="D6" s="133" t="s">
        <v>109</v>
      </c>
      <c r="E6" s="133"/>
      <c r="F6" s="133"/>
      <c r="G6" s="133"/>
      <c r="H6" s="133" t="s">
        <v>110</v>
      </c>
      <c r="I6" s="133"/>
      <c r="J6" s="133"/>
      <c r="K6" s="133"/>
      <c r="L6" s="133" t="s">
        <v>70</v>
      </c>
      <c r="M6" s="133"/>
      <c r="N6" s="133"/>
      <c r="O6" s="133"/>
    </row>
    <row r="7" spans="1:16" x14ac:dyDescent="0.45">
      <c r="A7" s="132"/>
      <c r="B7" s="132"/>
      <c r="C7" s="132"/>
      <c r="D7" s="69" t="s">
        <v>71</v>
      </c>
      <c r="E7" s="69" t="s">
        <v>72</v>
      </c>
      <c r="F7" s="69" t="s">
        <v>73</v>
      </c>
      <c r="G7" s="69" t="s">
        <v>70</v>
      </c>
      <c r="H7" s="70" t="s">
        <v>71</v>
      </c>
      <c r="I7" s="69" t="s">
        <v>72</v>
      </c>
      <c r="J7" s="69" t="s">
        <v>73</v>
      </c>
      <c r="K7" s="69" t="s">
        <v>70</v>
      </c>
      <c r="L7" s="69" t="s">
        <v>71</v>
      </c>
      <c r="M7" s="69" t="s">
        <v>72</v>
      </c>
      <c r="N7" s="69" t="s">
        <v>73</v>
      </c>
      <c r="O7" s="69" t="s">
        <v>70</v>
      </c>
    </row>
    <row r="8" spans="1:16" x14ac:dyDescent="0.45">
      <c r="A8" s="71" t="s">
        <v>0</v>
      </c>
      <c r="B8" s="71"/>
      <c r="C8" s="71"/>
      <c r="D8" s="71"/>
      <c r="E8" s="71"/>
      <c r="F8" s="71"/>
      <c r="G8" s="71"/>
      <c r="H8" s="72"/>
      <c r="I8" s="71"/>
      <c r="J8" s="71"/>
      <c r="K8" s="71"/>
      <c r="L8" s="71"/>
      <c r="M8" s="71"/>
      <c r="N8" s="71"/>
      <c r="O8" s="71"/>
    </row>
    <row r="9" spans="1:16" ht="19.5" thickBot="1" x14ac:dyDescent="0.5">
      <c r="A9" s="73" t="s">
        <v>91</v>
      </c>
      <c r="B9" s="74"/>
      <c r="C9" s="75">
        <v>0</v>
      </c>
      <c r="D9" s="76">
        <f>+D10+D14</f>
        <v>0</v>
      </c>
      <c r="E9" s="76">
        <f t="shared" ref="E9:N9" si="0">+E10+E14</f>
        <v>0</v>
      </c>
      <c r="F9" s="76">
        <f t="shared" si="0"/>
        <v>0</v>
      </c>
      <c r="G9" s="76">
        <f t="shared" si="0"/>
        <v>0</v>
      </c>
      <c r="H9" s="76">
        <f>+H10+H14</f>
        <v>0</v>
      </c>
      <c r="I9" s="76">
        <f>+I10+I14</f>
        <v>0</v>
      </c>
      <c r="J9" s="76">
        <f t="shared" si="0"/>
        <v>0</v>
      </c>
      <c r="K9" s="76">
        <f>+K10+K14</f>
        <v>0</v>
      </c>
      <c r="L9" s="76">
        <f>+L10+L14</f>
        <v>0</v>
      </c>
      <c r="M9" s="76">
        <f>+M10+M14</f>
        <v>0</v>
      </c>
      <c r="N9" s="76">
        <f t="shared" si="0"/>
        <v>0</v>
      </c>
      <c r="O9" s="76">
        <f>+O10+O14</f>
        <v>0</v>
      </c>
    </row>
    <row r="10" spans="1:16" ht="19.5" thickTop="1" x14ac:dyDescent="0.45">
      <c r="A10" s="122" t="s">
        <v>92</v>
      </c>
      <c r="B10" s="122"/>
      <c r="C10" s="122"/>
      <c r="D10" s="123">
        <f>SUM(D11:D13)</f>
        <v>0</v>
      </c>
      <c r="E10" s="123">
        <f t="shared" ref="E10:O10" si="1">SUM(E11:E13)</f>
        <v>0</v>
      </c>
      <c r="F10" s="123">
        <f t="shared" si="1"/>
        <v>0</v>
      </c>
      <c r="G10" s="123">
        <f t="shared" si="1"/>
        <v>0</v>
      </c>
      <c r="H10" s="123">
        <f t="shared" si="1"/>
        <v>0</v>
      </c>
      <c r="I10" s="123">
        <f t="shared" si="1"/>
        <v>0</v>
      </c>
      <c r="J10" s="123">
        <f t="shared" si="1"/>
        <v>0</v>
      </c>
      <c r="K10" s="123">
        <f t="shared" si="1"/>
        <v>0</v>
      </c>
      <c r="L10" s="123">
        <f t="shared" si="1"/>
        <v>0</v>
      </c>
      <c r="M10" s="123">
        <f t="shared" si="1"/>
        <v>0</v>
      </c>
      <c r="N10" s="123">
        <f t="shared" si="1"/>
        <v>0</v>
      </c>
      <c r="O10" s="123">
        <f t="shared" si="1"/>
        <v>0</v>
      </c>
    </row>
    <row r="11" spans="1:16" x14ac:dyDescent="0.45">
      <c r="A11" s="78" t="s">
        <v>94</v>
      </c>
      <c r="B11" s="81">
        <v>29500</v>
      </c>
      <c r="C11" s="81">
        <v>0</v>
      </c>
      <c r="D11" s="82"/>
      <c r="E11" s="83">
        <f>D11*B11</f>
        <v>0</v>
      </c>
      <c r="F11" s="83">
        <f>D11*C11</f>
        <v>0</v>
      </c>
      <c r="G11" s="83">
        <f>E11+F11</f>
        <v>0</v>
      </c>
      <c r="H11" s="84"/>
      <c r="I11" s="85">
        <f>+H11*B11</f>
        <v>0</v>
      </c>
      <c r="J11" s="85">
        <f t="shared" ref="I11:J13" si="2">+I11*C11</f>
        <v>0</v>
      </c>
      <c r="K11" s="85">
        <f>I11+J11</f>
        <v>0</v>
      </c>
      <c r="L11" s="79">
        <f t="shared" ref="L11:N13" si="3">H11+D11</f>
        <v>0</v>
      </c>
      <c r="M11" s="80">
        <f>I11+E11</f>
        <v>0</v>
      </c>
      <c r="N11" s="80">
        <f t="shared" si="3"/>
        <v>0</v>
      </c>
      <c r="O11" s="86">
        <f>M11+N11</f>
        <v>0</v>
      </c>
    </row>
    <row r="12" spans="1:16" x14ac:dyDescent="0.45">
      <c r="A12" s="78" t="s">
        <v>95</v>
      </c>
      <c r="B12" s="81">
        <v>29500</v>
      </c>
      <c r="C12" s="81">
        <v>0</v>
      </c>
      <c r="D12" s="82"/>
      <c r="E12" s="83">
        <f>D12*B12</f>
        <v>0</v>
      </c>
      <c r="F12" s="83">
        <f>D12*C12</f>
        <v>0</v>
      </c>
      <c r="G12" s="83">
        <f>E12+F12</f>
        <v>0</v>
      </c>
      <c r="H12" s="84"/>
      <c r="I12" s="85">
        <f t="shared" si="2"/>
        <v>0</v>
      </c>
      <c r="J12" s="85">
        <f t="shared" si="2"/>
        <v>0</v>
      </c>
      <c r="K12" s="85">
        <f t="shared" ref="K12:K13" si="4">I12+J12</f>
        <v>0</v>
      </c>
      <c r="L12" s="79">
        <f t="shared" si="3"/>
        <v>0</v>
      </c>
      <c r="M12" s="80">
        <f t="shared" si="3"/>
        <v>0</v>
      </c>
      <c r="N12" s="80">
        <f t="shared" si="3"/>
        <v>0</v>
      </c>
      <c r="O12" s="86">
        <f t="shared" ref="O12:O13" si="5">M12+N12</f>
        <v>0</v>
      </c>
    </row>
    <row r="13" spans="1:16" x14ac:dyDescent="0.45">
      <c r="A13" s="78" t="s">
        <v>96</v>
      </c>
      <c r="B13" s="81">
        <v>29500</v>
      </c>
      <c r="C13" s="81">
        <v>0</v>
      </c>
      <c r="D13" s="82"/>
      <c r="E13" s="83">
        <f>D13*B13</f>
        <v>0</v>
      </c>
      <c r="F13" s="83">
        <f>D13*C13</f>
        <v>0</v>
      </c>
      <c r="G13" s="83">
        <f t="shared" ref="G13" si="6">E13+F13</f>
        <v>0</v>
      </c>
      <c r="H13" s="84"/>
      <c r="I13" s="85">
        <f t="shared" si="2"/>
        <v>0</v>
      </c>
      <c r="J13" s="85">
        <f t="shared" si="2"/>
        <v>0</v>
      </c>
      <c r="K13" s="85">
        <f t="shared" si="4"/>
        <v>0</v>
      </c>
      <c r="L13" s="79">
        <f t="shared" si="3"/>
        <v>0</v>
      </c>
      <c r="M13" s="80">
        <f t="shared" si="3"/>
        <v>0</v>
      </c>
      <c r="N13" s="80">
        <f t="shared" si="3"/>
        <v>0</v>
      </c>
      <c r="O13" s="86">
        <f t="shared" si="5"/>
        <v>0</v>
      </c>
    </row>
    <row r="14" spans="1:16" x14ac:dyDescent="0.45">
      <c r="A14" s="77" t="s">
        <v>93</v>
      </c>
      <c r="B14" s="77"/>
      <c r="C14" s="77"/>
      <c r="D14" s="121">
        <f>SUM(D15:D17)</f>
        <v>0</v>
      </c>
      <c r="E14" s="121">
        <f t="shared" ref="E14:O14" si="7">SUM(E15:E17)</f>
        <v>0</v>
      </c>
      <c r="F14" s="121">
        <f t="shared" si="7"/>
        <v>0</v>
      </c>
      <c r="G14" s="121">
        <f t="shared" si="7"/>
        <v>0</v>
      </c>
      <c r="H14" s="121">
        <f t="shared" si="7"/>
        <v>0</v>
      </c>
      <c r="I14" s="121">
        <f t="shared" si="7"/>
        <v>0</v>
      </c>
      <c r="J14" s="121">
        <f t="shared" si="7"/>
        <v>0</v>
      </c>
      <c r="K14" s="121">
        <f t="shared" si="7"/>
        <v>0</v>
      </c>
      <c r="L14" s="121">
        <f t="shared" si="7"/>
        <v>0</v>
      </c>
      <c r="M14" s="121">
        <f t="shared" si="7"/>
        <v>0</v>
      </c>
      <c r="N14" s="121">
        <f t="shared" si="7"/>
        <v>0</v>
      </c>
      <c r="O14" s="121">
        <f t="shared" si="7"/>
        <v>0</v>
      </c>
    </row>
    <row r="15" spans="1:16" x14ac:dyDescent="0.45">
      <c r="A15" s="78" t="s">
        <v>97</v>
      </c>
      <c r="B15" s="81">
        <v>39500</v>
      </c>
      <c r="C15" s="81">
        <v>0</v>
      </c>
      <c r="D15" s="84"/>
      <c r="E15" s="83">
        <f>D15*B15</f>
        <v>0</v>
      </c>
      <c r="F15" s="83">
        <f>D15*C15</f>
        <v>0</v>
      </c>
      <c r="G15" s="83">
        <f>E15+F15</f>
        <v>0</v>
      </c>
      <c r="H15" s="84"/>
      <c r="I15" s="85">
        <f t="shared" ref="I15:J18" si="8">+H15*B15</f>
        <v>0</v>
      </c>
      <c r="J15" s="85">
        <f t="shared" si="8"/>
        <v>0</v>
      </c>
      <c r="K15" s="85">
        <f>I15+J15</f>
        <v>0</v>
      </c>
      <c r="L15" s="79">
        <f t="shared" ref="L15:N18" si="9">H15+D15</f>
        <v>0</v>
      </c>
      <c r="M15" s="80">
        <f t="shared" si="9"/>
        <v>0</v>
      </c>
      <c r="N15" s="80">
        <f t="shared" si="9"/>
        <v>0</v>
      </c>
      <c r="O15" s="86">
        <f>M15+N15</f>
        <v>0</v>
      </c>
    </row>
    <row r="16" spans="1:16" x14ac:dyDescent="0.45">
      <c r="A16" s="78" t="s">
        <v>98</v>
      </c>
      <c r="B16" s="81">
        <v>39500</v>
      </c>
      <c r="C16" s="81">
        <v>0</v>
      </c>
      <c r="D16" s="84"/>
      <c r="E16" s="83">
        <f>D16*B16</f>
        <v>0</v>
      </c>
      <c r="F16" s="83">
        <f>D16*C16</f>
        <v>0</v>
      </c>
      <c r="G16" s="83">
        <f>E16+F16</f>
        <v>0</v>
      </c>
      <c r="H16" s="84"/>
      <c r="I16" s="85">
        <f t="shared" si="8"/>
        <v>0</v>
      </c>
      <c r="J16" s="85">
        <f t="shared" si="8"/>
        <v>0</v>
      </c>
      <c r="K16" s="85">
        <f t="shared" ref="K16:K17" si="10">I16+J16</f>
        <v>0</v>
      </c>
      <c r="L16" s="79">
        <f t="shared" si="9"/>
        <v>0</v>
      </c>
      <c r="M16" s="80">
        <f t="shared" si="9"/>
        <v>0</v>
      </c>
      <c r="N16" s="80">
        <f t="shared" si="9"/>
        <v>0</v>
      </c>
      <c r="O16" s="86">
        <f t="shared" ref="O16:O17" si="11">M16+N16</f>
        <v>0</v>
      </c>
    </row>
    <row r="17" spans="1:15" x14ac:dyDescent="0.45">
      <c r="A17" s="78" t="s">
        <v>99</v>
      </c>
      <c r="B17" s="81">
        <v>39500</v>
      </c>
      <c r="C17" s="81">
        <v>0</v>
      </c>
      <c r="D17" s="84"/>
      <c r="E17" s="83">
        <f>D17*B17</f>
        <v>0</v>
      </c>
      <c r="F17" s="83">
        <f>D17*C17</f>
        <v>0</v>
      </c>
      <c r="G17" s="83">
        <f t="shared" ref="G17" si="12">E17+F17</f>
        <v>0</v>
      </c>
      <c r="H17" s="84"/>
      <c r="I17" s="85">
        <f t="shared" si="8"/>
        <v>0</v>
      </c>
      <c r="J17" s="85">
        <f t="shared" si="8"/>
        <v>0</v>
      </c>
      <c r="K17" s="85">
        <f t="shared" si="10"/>
        <v>0</v>
      </c>
      <c r="L17" s="79">
        <f t="shared" si="9"/>
        <v>0</v>
      </c>
      <c r="M17" s="80">
        <f t="shared" si="9"/>
        <v>0</v>
      </c>
      <c r="N17" s="80">
        <f t="shared" si="9"/>
        <v>0</v>
      </c>
      <c r="O17" s="86">
        <f t="shared" si="11"/>
        <v>0</v>
      </c>
    </row>
    <row r="18" spans="1:15" s="93" customFormat="1" x14ac:dyDescent="0.45">
      <c r="A18" s="87"/>
      <c r="B18" s="87"/>
      <c r="C18" s="87"/>
      <c r="D18" s="88"/>
      <c r="E18" s="89"/>
      <c r="F18" s="89"/>
      <c r="G18" s="89"/>
      <c r="H18" s="90"/>
      <c r="I18" s="85">
        <f t="shared" si="8"/>
        <v>0</v>
      </c>
      <c r="J18" s="85">
        <f t="shared" si="8"/>
        <v>0</v>
      </c>
      <c r="K18" s="91"/>
      <c r="L18" s="79">
        <f t="shared" si="9"/>
        <v>0</v>
      </c>
      <c r="M18" s="80">
        <f t="shared" si="9"/>
        <v>0</v>
      </c>
      <c r="N18" s="80">
        <f t="shared" si="9"/>
        <v>0</v>
      </c>
      <c r="O18" s="92"/>
    </row>
    <row r="21" spans="1:15" x14ac:dyDescent="0.45">
      <c r="D21" s="65" t="s">
        <v>11</v>
      </c>
    </row>
    <row r="24" spans="1:15" ht="24" x14ac:dyDescent="0.55000000000000004">
      <c r="A24" s="13"/>
      <c r="B24" s="14"/>
    </row>
  </sheetData>
  <mergeCells count="8">
    <mergeCell ref="A1:O1"/>
    <mergeCell ref="A2:O2"/>
    <mergeCell ref="A6:A7"/>
    <mergeCell ref="B6:B7"/>
    <mergeCell ref="C6:C7"/>
    <mergeCell ref="D6:G6"/>
    <mergeCell ref="H6:K6"/>
    <mergeCell ref="L6:O6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72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78D1F-A9BB-4F39-B8C7-34F107381BE9}">
  <sheetPr>
    <tabColor theme="9" tint="0.59999389629810485"/>
  </sheetPr>
  <dimension ref="A1:M28"/>
  <sheetViews>
    <sheetView tabSelected="1" view="pageBreakPreview" zoomScale="90" zoomScaleNormal="70" zoomScaleSheetLayoutView="90" workbookViewId="0">
      <selection activeCell="J14" sqref="J14"/>
    </sheetView>
  </sheetViews>
  <sheetFormatPr defaultRowHeight="24" x14ac:dyDescent="0.55000000000000004"/>
  <cols>
    <col min="1" max="1" width="9" style="94"/>
    <col min="2" max="2" width="3.25" style="11" customWidth="1"/>
    <col min="3" max="3" width="2.875" style="11" customWidth="1"/>
    <col min="4" max="4" width="43.375" style="11" customWidth="1"/>
    <col min="5" max="5" width="15.5" style="11" customWidth="1"/>
    <col min="6" max="6" width="19.25" style="11" customWidth="1"/>
    <col min="7" max="11" width="15.5" style="11" customWidth="1"/>
    <col min="12" max="12" width="37" style="11" customWidth="1"/>
    <col min="13" max="13" width="9" style="11"/>
  </cols>
  <sheetData>
    <row r="1" spans="1:13" ht="33" x14ac:dyDescent="0.75">
      <c r="A1" s="140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3" ht="30.75" x14ac:dyDescent="0.7">
      <c r="A2" s="141" t="s">
        <v>108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3" ht="27.75" x14ac:dyDescent="0.6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3" ht="27.75" x14ac:dyDescent="0.55000000000000004">
      <c r="A4" s="143" t="s">
        <v>105</v>
      </c>
      <c r="B4" s="143"/>
      <c r="C4" s="143"/>
      <c r="D4" s="143"/>
    </row>
    <row r="5" spans="1:13" x14ac:dyDescent="0.55000000000000004">
      <c r="L5" s="13" t="s">
        <v>12</v>
      </c>
    </row>
    <row r="6" spans="1:13" s="98" customFormat="1" x14ac:dyDescent="0.55000000000000004">
      <c r="A6" s="144" t="s">
        <v>13</v>
      </c>
      <c r="B6" s="145" t="s">
        <v>2</v>
      </c>
      <c r="C6" s="146"/>
      <c r="D6" s="147"/>
      <c r="E6" s="95" t="s">
        <v>75</v>
      </c>
      <c r="F6" s="96" t="s">
        <v>76</v>
      </c>
      <c r="G6" s="151" t="s">
        <v>1</v>
      </c>
      <c r="H6" s="152"/>
      <c r="I6" s="152"/>
      <c r="J6" s="152"/>
      <c r="K6" s="153"/>
      <c r="L6" s="97" t="s">
        <v>77</v>
      </c>
      <c r="M6" s="94"/>
    </row>
    <row r="7" spans="1:13" s="101" customFormat="1" x14ac:dyDescent="0.2">
      <c r="A7" s="144"/>
      <c r="B7" s="148"/>
      <c r="C7" s="149"/>
      <c r="D7" s="150"/>
      <c r="E7" s="151" t="s">
        <v>5</v>
      </c>
      <c r="F7" s="153"/>
      <c r="G7" s="95" t="s">
        <v>6</v>
      </c>
      <c r="H7" s="95" t="s">
        <v>7</v>
      </c>
      <c r="I7" s="95" t="s">
        <v>9</v>
      </c>
      <c r="J7" s="95" t="s">
        <v>10</v>
      </c>
      <c r="K7" s="95" t="s">
        <v>107</v>
      </c>
      <c r="L7" s="99" t="s">
        <v>78</v>
      </c>
      <c r="M7" s="100"/>
    </row>
    <row r="8" spans="1:13" s="101" customFormat="1" ht="19.5" customHeight="1" x14ac:dyDescent="0.2">
      <c r="A8" s="102"/>
      <c r="B8" s="134" t="s">
        <v>39</v>
      </c>
      <c r="C8" s="135"/>
      <c r="D8" s="136"/>
      <c r="E8" s="103" t="s">
        <v>42</v>
      </c>
      <c r="F8" s="103" t="s">
        <v>43</v>
      </c>
      <c r="G8" s="103" t="s">
        <v>44</v>
      </c>
      <c r="H8" s="103" t="s">
        <v>44</v>
      </c>
      <c r="I8" s="103" t="s">
        <v>45</v>
      </c>
      <c r="J8" s="103" t="s">
        <v>46</v>
      </c>
      <c r="K8" s="103" t="s">
        <v>47</v>
      </c>
      <c r="L8" s="103" t="s">
        <v>48</v>
      </c>
      <c r="M8" s="100"/>
    </row>
    <row r="9" spans="1:13" s="101" customFormat="1" ht="29.25" customHeight="1" x14ac:dyDescent="0.55000000000000004">
      <c r="A9" s="95"/>
      <c r="B9" s="137" t="s">
        <v>79</v>
      </c>
      <c r="C9" s="138"/>
      <c r="D9" s="139"/>
      <c r="E9" s="104">
        <f t="shared" ref="E9:K9" si="0">+E10+E17+E24</f>
        <v>0</v>
      </c>
      <c r="F9" s="104">
        <f t="shared" si="0"/>
        <v>0</v>
      </c>
      <c r="G9" s="104">
        <f t="shared" si="0"/>
        <v>0</v>
      </c>
      <c r="H9" s="104">
        <f t="shared" si="0"/>
        <v>0</v>
      </c>
      <c r="I9" s="104">
        <f t="shared" si="0"/>
        <v>0</v>
      </c>
      <c r="J9" s="104">
        <f t="shared" si="0"/>
        <v>0</v>
      </c>
      <c r="K9" s="104">
        <f t="shared" si="0"/>
        <v>0</v>
      </c>
      <c r="L9" s="99"/>
      <c r="M9" s="100"/>
    </row>
    <row r="10" spans="1:13" s="111" customFormat="1" x14ac:dyDescent="0.55000000000000004">
      <c r="A10" s="105">
        <v>1</v>
      </c>
      <c r="B10" s="106" t="s">
        <v>80</v>
      </c>
      <c r="C10" s="107"/>
      <c r="D10" s="108"/>
      <c r="E10" s="45">
        <f t="shared" ref="E10:K10" si="1">E11</f>
        <v>0</v>
      </c>
      <c r="F10" s="45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110"/>
      <c r="M10" s="14"/>
    </row>
    <row r="11" spans="1:13" x14ac:dyDescent="0.55000000000000004">
      <c r="A11" s="15"/>
      <c r="B11" s="112"/>
      <c r="C11" s="113" t="s">
        <v>81</v>
      </c>
      <c r="D11" s="114"/>
      <c r="E11" s="46">
        <f>SUM(E12:E15)</f>
        <v>0</v>
      </c>
      <c r="F11" s="46">
        <f>SUM(F12:F15)</f>
        <v>0</v>
      </c>
      <c r="G11" s="46">
        <f t="shared" ref="G11:J11" si="2">SUM(G12:G15)</f>
        <v>0</v>
      </c>
      <c r="H11" s="46">
        <f t="shared" si="2"/>
        <v>0</v>
      </c>
      <c r="I11" s="46">
        <f t="shared" si="2"/>
        <v>0</v>
      </c>
      <c r="J11" s="46">
        <f t="shared" si="2"/>
        <v>0</v>
      </c>
      <c r="K11" s="46"/>
      <c r="L11" s="16"/>
    </row>
    <row r="12" spans="1:13" x14ac:dyDescent="0.55000000000000004">
      <c r="A12" s="15"/>
      <c r="B12" s="112"/>
      <c r="C12" s="113"/>
      <c r="D12" s="115" t="s">
        <v>103</v>
      </c>
      <c r="E12" s="46"/>
      <c r="F12" s="46"/>
      <c r="G12" s="46"/>
      <c r="H12" s="46"/>
      <c r="I12" s="46"/>
      <c r="J12" s="46"/>
      <c r="K12" s="46"/>
      <c r="L12" s="16"/>
    </row>
    <row r="13" spans="1:13" x14ac:dyDescent="0.55000000000000004">
      <c r="A13" s="15"/>
      <c r="B13" s="112"/>
      <c r="C13" s="113"/>
      <c r="D13" s="115" t="s">
        <v>83</v>
      </c>
      <c r="E13" s="46"/>
      <c r="F13" s="46"/>
      <c r="G13" s="46"/>
      <c r="H13" s="46"/>
      <c r="I13" s="46"/>
      <c r="J13" s="46"/>
      <c r="K13" s="46"/>
      <c r="L13" s="16"/>
    </row>
    <row r="14" spans="1:13" x14ac:dyDescent="0.55000000000000004">
      <c r="A14" s="15"/>
      <c r="B14" s="112"/>
      <c r="C14" s="113"/>
      <c r="D14" s="115" t="s">
        <v>84</v>
      </c>
      <c r="E14" s="46"/>
      <c r="F14" s="46"/>
      <c r="G14" s="46"/>
      <c r="H14" s="46"/>
      <c r="I14" s="46"/>
      <c r="J14" s="46"/>
      <c r="K14" s="46"/>
      <c r="L14" s="16"/>
    </row>
    <row r="15" spans="1:13" x14ac:dyDescent="0.55000000000000004">
      <c r="A15" s="15"/>
      <c r="B15" s="112"/>
      <c r="C15" s="113"/>
      <c r="D15" s="116" t="s">
        <v>85</v>
      </c>
      <c r="E15" s="46"/>
      <c r="F15" s="46"/>
      <c r="G15" s="46"/>
      <c r="H15" s="46"/>
      <c r="I15" s="46"/>
      <c r="J15" s="46"/>
      <c r="K15" s="46"/>
      <c r="L15" s="16"/>
    </row>
    <row r="16" spans="1:13" x14ac:dyDescent="0.55000000000000004">
      <c r="A16" s="15"/>
      <c r="B16" s="112"/>
      <c r="C16" s="113"/>
      <c r="D16" s="114"/>
      <c r="E16" s="118"/>
      <c r="F16" s="118"/>
      <c r="G16" s="118"/>
      <c r="H16" s="118"/>
      <c r="I16" s="118"/>
      <c r="J16" s="118"/>
      <c r="K16" s="118"/>
      <c r="L16" s="16"/>
    </row>
    <row r="17" spans="1:13" s="111" customFormat="1" x14ac:dyDescent="0.55000000000000004">
      <c r="A17" s="105">
        <v>2</v>
      </c>
      <c r="B17" s="119" t="s">
        <v>86</v>
      </c>
      <c r="C17" s="107"/>
      <c r="D17" s="108"/>
      <c r="E17" s="120">
        <f t="shared" ref="E17:K17" si="3">E18</f>
        <v>0</v>
      </c>
      <c r="F17" s="120">
        <f t="shared" si="3"/>
        <v>0</v>
      </c>
      <c r="G17" s="120">
        <f t="shared" si="3"/>
        <v>0</v>
      </c>
      <c r="H17" s="120">
        <f t="shared" si="3"/>
        <v>0</v>
      </c>
      <c r="I17" s="120">
        <f t="shared" si="3"/>
        <v>0</v>
      </c>
      <c r="J17" s="120">
        <f t="shared" si="3"/>
        <v>0</v>
      </c>
      <c r="K17" s="120">
        <f t="shared" si="3"/>
        <v>0</v>
      </c>
      <c r="L17" s="110"/>
      <c r="M17" s="14"/>
    </row>
    <row r="18" spans="1:13" x14ac:dyDescent="0.55000000000000004">
      <c r="A18" s="15"/>
      <c r="B18" s="112"/>
      <c r="C18" s="113" t="s">
        <v>87</v>
      </c>
      <c r="D18" s="114"/>
      <c r="E18" s="118">
        <f t="shared" ref="E18:K18" si="4">SUM(E19:E21)</f>
        <v>0</v>
      </c>
      <c r="F18" s="118">
        <f t="shared" si="4"/>
        <v>0</v>
      </c>
      <c r="G18" s="118">
        <f t="shared" si="4"/>
        <v>0</v>
      </c>
      <c r="H18" s="118">
        <f t="shared" si="4"/>
        <v>0</v>
      </c>
      <c r="I18" s="118">
        <f t="shared" si="4"/>
        <v>0</v>
      </c>
      <c r="J18" s="118">
        <f t="shared" si="4"/>
        <v>0</v>
      </c>
      <c r="K18" s="118">
        <f t="shared" si="4"/>
        <v>0</v>
      </c>
      <c r="L18" s="16"/>
    </row>
    <row r="19" spans="1:13" x14ac:dyDescent="0.55000000000000004">
      <c r="A19" s="15"/>
      <c r="B19" s="112"/>
      <c r="C19" s="113"/>
      <c r="D19" s="115" t="s">
        <v>82</v>
      </c>
      <c r="E19" s="118"/>
      <c r="F19" s="118"/>
      <c r="G19" s="118"/>
      <c r="H19" s="118"/>
      <c r="I19" s="118"/>
      <c r="J19" s="118"/>
      <c r="K19" s="118"/>
      <c r="L19" s="16"/>
    </row>
    <row r="20" spans="1:13" x14ac:dyDescent="0.55000000000000004">
      <c r="A20" s="15"/>
      <c r="B20" s="112"/>
      <c r="C20" s="113"/>
      <c r="D20" s="115" t="s">
        <v>83</v>
      </c>
      <c r="E20" s="118"/>
      <c r="F20" s="118"/>
      <c r="G20" s="118"/>
      <c r="H20" s="118"/>
      <c r="I20" s="118"/>
      <c r="J20" s="118"/>
      <c r="K20" s="118"/>
      <c r="L20" s="16"/>
    </row>
    <row r="21" spans="1:13" x14ac:dyDescent="0.55000000000000004">
      <c r="A21" s="15"/>
      <c r="B21" s="112"/>
      <c r="C21" s="113"/>
      <c r="D21" s="115" t="s">
        <v>84</v>
      </c>
      <c r="E21" s="118"/>
      <c r="F21" s="118"/>
      <c r="G21" s="118"/>
      <c r="H21" s="118"/>
      <c r="I21" s="118"/>
      <c r="J21" s="118"/>
      <c r="K21" s="118"/>
      <c r="L21" s="16"/>
    </row>
    <row r="22" spans="1:13" x14ac:dyDescent="0.55000000000000004">
      <c r="A22" s="15"/>
      <c r="B22" s="112"/>
      <c r="C22" s="113"/>
      <c r="D22" s="116" t="s">
        <v>85</v>
      </c>
      <c r="E22" s="118"/>
      <c r="F22" s="118"/>
      <c r="G22" s="118"/>
      <c r="H22" s="118"/>
      <c r="I22" s="118"/>
      <c r="J22" s="118"/>
      <c r="K22" s="118"/>
      <c r="L22" s="16"/>
    </row>
    <row r="23" spans="1:13" x14ac:dyDescent="0.55000000000000004">
      <c r="A23" s="15"/>
      <c r="B23" s="112"/>
      <c r="C23" s="113"/>
      <c r="D23" s="116"/>
      <c r="E23" s="118"/>
      <c r="F23" s="118"/>
      <c r="G23" s="118"/>
      <c r="H23" s="118"/>
      <c r="I23" s="118"/>
      <c r="J23" s="118"/>
      <c r="K23" s="118"/>
      <c r="L23" s="16"/>
    </row>
    <row r="24" spans="1:13" s="111" customFormat="1" x14ac:dyDescent="0.55000000000000004">
      <c r="A24" s="105">
        <v>3</v>
      </c>
      <c r="B24" s="119" t="s">
        <v>88</v>
      </c>
      <c r="C24" s="107"/>
      <c r="D24" s="108"/>
      <c r="E24" s="120">
        <f t="shared" ref="E24:K24" si="5">E25</f>
        <v>0</v>
      </c>
      <c r="F24" s="120">
        <f t="shared" si="5"/>
        <v>0</v>
      </c>
      <c r="G24" s="120">
        <f t="shared" si="5"/>
        <v>0</v>
      </c>
      <c r="H24" s="120">
        <f t="shared" si="5"/>
        <v>0</v>
      </c>
      <c r="I24" s="120">
        <f t="shared" si="5"/>
        <v>0</v>
      </c>
      <c r="J24" s="120">
        <f t="shared" si="5"/>
        <v>0</v>
      </c>
      <c r="K24" s="120">
        <f t="shared" si="5"/>
        <v>0</v>
      </c>
      <c r="L24" s="110"/>
      <c r="M24" s="14"/>
    </row>
    <row r="25" spans="1:13" x14ac:dyDescent="0.55000000000000004">
      <c r="A25" s="15"/>
      <c r="B25" s="112"/>
      <c r="C25" s="113" t="s">
        <v>88</v>
      </c>
      <c r="D25" s="114"/>
      <c r="E25" s="117">
        <f t="shared" ref="E25:K25" si="6">SUM(E26:E27)</f>
        <v>0</v>
      </c>
      <c r="F25" s="117">
        <f t="shared" si="6"/>
        <v>0</v>
      </c>
      <c r="G25" s="117">
        <f t="shared" si="6"/>
        <v>0</v>
      </c>
      <c r="H25" s="117">
        <f t="shared" si="6"/>
        <v>0</v>
      </c>
      <c r="I25" s="117">
        <f t="shared" si="6"/>
        <v>0</v>
      </c>
      <c r="J25" s="117">
        <f t="shared" si="6"/>
        <v>0</v>
      </c>
      <c r="K25" s="117">
        <f t="shared" si="6"/>
        <v>0</v>
      </c>
      <c r="L25" s="16"/>
    </row>
    <row r="26" spans="1:13" x14ac:dyDescent="0.55000000000000004">
      <c r="A26" s="15"/>
      <c r="B26" s="112"/>
      <c r="C26" s="113"/>
      <c r="D26" s="114" t="s">
        <v>89</v>
      </c>
      <c r="E26" s="118"/>
      <c r="F26" s="118"/>
      <c r="G26" s="118"/>
      <c r="H26" s="118"/>
      <c r="I26" s="118"/>
      <c r="J26" s="118"/>
      <c r="K26" s="118"/>
      <c r="L26" s="16"/>
    </row>
    <row r="27" spans="1:13" x14ac:dyDescent="0.55000000000000004">
      <c r="A27" s="15"/>
      <c r="B27" s="112"/>
      <c r="C27" s="113"/>
      <c r="D27" s="114" t="s">
        <v>90</v>
      </c>
      <c r="E27" s="118"/>
      <c r="F27" s="118"/>
      <c r="G27" s="118"/>
      <c r="H27" s="118"/>
      <c r="I27" s="118"/>
      <c r="J27" s="118"/>
      <c r="K27" s="118"/>
      <c r="L27" s="16"/>
    </row>
    <row r="28" spans="1:13" x14ac:dyDescent="0.55000000000000004">
      <c r="A28" s="15"/>
      <c r="B28" s="112"/>
      <c r="C28" s="113"/>
      <c r="D28" s="113"/>
      <c r="E28" s="118"/>
      <c r="F28" s="118"/>
      <c r="G28" s="118"/>
      <c r="H28" s="118"/>
      <c r="I28" s="118"/>
      <c r="J28" s="118"/>
      <c r="K28" s="118"/>
      <c r="L28" s="16"/>
    </row>
  </sheetData>
  <mergeCells count="10">
    <mergeCell ref="B8:D8"/>
    <mergeCell ref="B9:D9"/>
    <mergeCell ref="A1:L1"/>
    <mergeCell ref="A2:L2"/>
    <mergeCell ref="A3:L3"/>
    <mergeCell ref="A4:D4"/>
    <mergeCell ref="A6:A7"/>
    <mergeCell ref="B6:D7"/>
    <mergeCell ref="G6:K6"/>
    <mergeCell ref="E7:F7"/>
  </mergeCells>
  <printOptions horizontalCentered="1"/>
  <pageMargins left="0.59055118110236227" right="0.39370078740157483" top="0.74803149606299213" bottom="0.39370078740157483" header="0.31496062992125984" footer="0.31496062992125984"/>
  <pageSetup paperSize="9" scale="52" orientation="landscape" r:id="rId1"/>
  <headerFooter>
    <oddHeader>&amp;R&amp;"TH SarabunPSK,ธรรมดา"&amp;12แบบฟอร์มประมาณการรายได้ (งป. 001)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41B7-79A4-4A22-B1F7-22DE32F2BAA7}">
  <sheetPr>
    <tabColor theme="5" tint="0.39997558519241921"/>
    <pageSetUpPr fitToPage="1"/>
  </sheetPr>
  <dimension ref="A1:N28"/>
  <sheetViews>
    <sheetView view="pageBreakPreview" topLeftCell="A14" zoomScale="80" zoomScaleNormal="55" zoomScaleSheetLayoutView="80" workbookViewId="0">
      <selection activeCell="K32" sqref="K32"/>
    </sheetView>
  </sheetViews>
  <sheetFormatPr defaultRowHeight="14.25" x14ac:dyDescent="0.2"/>
  <cols>
    <col min="1" max="1" width="6.25" customWidth="1"/>
    <col min="2" max="2" width="1.875" customWidth="1"/>
    <col min="3" max="3" width="23.625" customWidth="1"/>
    <col min="4" max="11" width="20.375" customWidth="1"/>
    <col min="12" max="12" width="33.625" customWidth="1"/>
  </cols>
  <sheetData>
    <row r="1" spans="1:14" ht="33" x14ac:dyDescent="0.75">
      <c r="C1" s="140" t="s">
        <v>55</v>
      </c>
      <c r="D1" s="140"/>
      <c r="E1" s="140"/>
      <c r="F1" s="140"/>
      <c r="G1" s="140"/>
      <c r="H1" s="140"/>
      <c r="I1" s="140"/>
      <c r="J1" s="140"/>
      <c r="K1" s="126"/>
      <c r="L1" s="19"/>
      <c r="M1" s="19"/>
      <c r="N1" s="19"/>
    </row>
    <row r="2" spans="1:14" ht="30.75" x14ac:dyDescent="0.7">
      <c r="C2" s="141" t="s">
        <v>56</v>
      </c>
      <c r="D2" s="141"/>
      <c r="E2" s="141"/>
      <c r="F2" s="141"/>
      <c r="G2" s="141"/>
      <c r="H2" s="141"/>
      <c r="I2" s="141"/>
      <c r="J2" s="141"/>
      <c r="K2" s="24"/>
      <c r="L2" s="18"/>
      <c r="M2" s="18"/>
      <c r="N2" s="18"/>
    </row>
    <row r="3" spans="1:14" ht="27.75" x14ac:dyDescent="0.65"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27.75" x14ac:dyDescent="0.55000000000000004">
      <c r="A4" s="17" t="s">
        <v>105</v>
      </c>
      <c r="B4" s="17"/>
      <c r="C4" s="17"/>
      <c r="F4" s="11"/>
      <c r="G4" s="11"/>
      <c r="H4" s="11"/>
      <c r="I4" s="11"/>
      <c r="J4" s="11"/>
      <c r="K4" s="11"/>
      <c r="L4" s="11"/>
      <c r="M4" s="11"/>
      <c r="N4" s="11"/>
    </row>
    <row r="6" spans="1:14" ht="24" x14ac:dyDescent="0.55000000000000004">
      <c r="L6" s="13" t="s">
        <v>12</v>
      </c>
    </row>
    <row r="7" spans="1:14" ht="24" x14ac:dyDescent="0.2">
      <c r="A7" s="160" t="s">
        <v>18</v>
      </c>
      <c r="B7" s="162" t="s">
        <v>2</v>
      </c>
      <c r="C7" s="163"/>
      <c r="D7" s="156"/>
      <c r="E7" s="157"/>
      <c r="F7" s="166" t="s">
        <v>59</v>
      </c>
      <c r="G7" s="167"/>
      <c r="H7" s="167"/>
      <c r="I7" s="167"/>
      <c r="J7" s="167"/>
      <c r="K7" s="168"/>
      <c r="L7" s="158" t="s">
        <v>35</v>
      </c>
    </row>
    <row r="8" spans="1:14" ht="24" x14ac:dyDescent="0.2">
      <c r="A8" s="161"/>
      <c r="B8" s="164"/>
      <c r="C8" s="165"/>
      <c r="D8" s="7" t="s">
        <v>3</v>
      </c>
      <c r="E8" s="7" t="s">
        <v>60</v>
      </c>
      <c r="F8" s="40" t="s">
        <v>5</v>
      </c>
      <c r="G8" s="40" t="s">
        <v>6</v>
      </c>
      <c r="H8" s="40" t="s">
        <v>7</v>
      </c>
      <c r="I8" s="40" t="s">
        <v>9</v>
      </c>
      <c r="J8" s="40" t="s">
        <v>10</v>
      </c>
      <c r="K8" s="40" t="s">
        <v>107</v>
      </c>
      <c r="L8" s="159"/>
    </row>
    <row r="9" spans="1:14" ht="20.25" customHeight="1" x14ac:dyDescent="0.2">
      <c r="A9" s="58"/>
      <c r="B9" s="59"/>
      <c r="C9" s="60" t="s">
        <v>39</v>
      </c>
      <c r="D9" s="60" t="s">
        <v>41</v>
      </c>
      <c r="E9" s="60" t="s">
        <v>42</v>
      </c>
      <c r="F9" s="60" t="s">
        <v>43</v>
      </c>
      <c r="G9" s="60" t="s">
        <v>44</v>
      </c>
      <c r="H9" s="60" t="s">
        <v>45</v>
      </c>
      <c r="I9" s="60" t="s">
        <v>46</v>
      </c>
      <c r="J9" s="60" t="s">
        <v>47</v>
      </c>
      <c r="K9" s="60"/>
      <c r="L9" s="61" t="s">
        <v>48</v>
      </c>
    </row>
    <row r="10" spans="1:14" ht="30.75" customHeight="1" x14ac:dyDescent="0.2">
      <c r="A10" s="62"/>
      <c r="B10" s="154" t="s">
        <v>0</v>
      </c>
      <c r="C10" s="155"/>
      <c r="D10" s="63">
        <f t="shared" ref="D10:K10" si="0">D11+D16+D22+D25+D27</f>
        <v>0</v>
      </c>
      <c r="E10" s="63">
        <f t="shared" si="0"/>
        <v>0</v>
      </c>
      <c r="F10" s="63">
        <f t="shared" si="0"/>
        <v>0</v>
      </c>
      <c r="G10" s="63">
        <f t="shared" si="0"/>
        <v>0</v>
      </c>
      <c r="H10" s="63">
        <f t="shared" si="0"/>
        <v>0</v>
      </c>
      <c r="I10" s="63">
        <f t="shared" si="0"/>
        <v>0</v>
      </c>
      <c r="J10" s="63">
        <f t="shared" si="0"/>
        <v>0</v>
      </c>
      <c r="K10" s="63">
        <f t="shared" si="0"/>
        <v>0</v>
      </c>
      <c r="L10" s="64"/>
    </row>
    <row r="11" spans="1:14" ht="24" x14ac:dyDescent="0.55000000000000004">
      <c r="A11" s="26">
        <v>1</v>
      </c>
      <c r="B11" s="27" t="s">
        <v>19</v>
      </c>
      <c r="C11" s="27"/>
      <c r="D11" s="48">
        <f t="shared" ref="D11:E11" si="1">SUM(D12:D14)</f>
        <v>0</v>
      </c>
      <c r="E11" s="48">
        <f t="shared" si="1"/>
        <v>0</v>
      </c>
      <c r="F11" s="48">
        <f>SUM(F12:F15)</f>
        <v>0</v>
      </c>
      <c r="G11" s="48">
        <f>SUM(G12:G15)</f>
        <v>0</v>
      </c>
      <c r="H11" s="48">
        <f>SUM(H12:H15)</f>
        <v>0</v>
      </c>
      <c r="I11" s="48">
        <f>SUM(I12:I15)</f>
        <v>0</v>
      </c>
      <c r="J11" s="48">
        <f>SUM(J12:J15)</f>
        <v>0</v>
      </c>
      <c r="K11" s="48">
        <f>SUM(K12:K15)</f>
        <v>0</v>
      </c>
      <c r="L11" s="10"/>
    </row>
    <row r="12" spans="1:14" ht="24" x14ac:dyDescent="0.55000000000000004">
      <c r="A12" s="55"/>
      <c r="B12" s="28"/>
      <c r="C12" s="29" t="s">
        <v>21</v>
      </c>
      <c r="D12" s="46"/>
      <c r="E12" s="46"/>
      <c r="F12" s="46"/>
      <c r="G12" s="46"/>
      <c r="H12" s="46"/>
      <c r="I12" s="46"/>
      <c r="J12" s="46"/>
      <c r="K12" s="127"/>
      <c r="L12" s="55"/>
    </row>
    <row r="13" spans="1:14" ht="24" x14ac:dyDescent="0.55000000000000004">
      <c r="A13" s="55"/>
      <c r="B13" s="34"/>
      <c r="C13" s="35" t="s">
        <v>22</v>
      </c>
      <c r="D13" s="46"/>
      <c r="E13" s="46"/>
      <c r="F13" s="46"/>
      <c r="G13" s="46"/>
      <c r="H13" s="46"/>
      <c r="I13" s="46"/>
      <c r="J13" s="46"/>
      <c r="K13" s="46"/>
      <c r="L13" s="37"/>
    </row>
    <row r="14" spans="1:14" ht="24" x14ac:dyDescent="0.55000000000000004">
      <c r="A14" s="55"/>
      <c r="B14" s="32"/>
      <c r="C14" s="33" t="s">
        <v>23</v>
      </c>
      <c r="D14" s="46"/>
      <c r="E14" s="46"/>
      <c r="F14" s="46"/>
      <c r="G14" s="46"/>
      <c r="H14" s="46"/>
      <c r="I14" s="46"/>
      <c r="J14" s="46"/>
      <c r="K14" s="46"/>
      <c r="L14" s="37"/>
    </row>
    <row r="15" spans="1:14" ht="24" x14ac:dyDescent="0.55000000000000004">
      <c r="A15" s="55"/>
      <c r="B15" s="32"/>
      <c r="C15" s="33" t="s">
        <v>100</v>
      </c>
      <c r="D15" s="46"/>
      <c r="E15" s="46"/>
      <c r="F15" s="46"/>
      <c r="G15" s="46"/>
      <c r="H15" s="46"/>
      <c r="I15" s="46"/>
      <c r="J15" s="46"/>
      <c r="K15" s="127"/>
      <c r="L15" s="55"/>
    </row>
    <row r="16" spans="1:14" ht="24" x14ac:dyDescent="0.55000000000000004">
      <c r="A16" s="26">
        <v>2</v>
      </c>
      <c r="B16" s="6" t="s">
        <v>20</v>
      </c>
      <c r="C16" s="6"/>
      <c r="D16" s="48">
        <f t="shared" ref="D16:E16" si="2">SUM(D17:D20)</f>
        <v>0</v>
      </c>
      <c r="E16" s="48">
        <f t="shared" si="2"/>
        <v>0</v>
      </c>
      <c r="F16" s="48">
        <f>SUM(F17:F21)</f>
        <v>0</v>
      </c>
      <c r="G16" s="48">
        <f>SUM(G17:G21)</f>
        <v>0</v>
      </c>
      <c r="H16" s="48">
        <f>SUM(H17:H21)</f>
        <v>0</v>
      </c>
      <c r="I16" s="48">
        <f>SUM(I17:I21)</f>
        <v>0</v>
      </c>
      <c r="J16" s="48">
        <f>SUM(J17:J21)</f>
        <v>0</v>
      </c>
      <c r="K16" s="48">
        <f>SUM(K17:K21)</f>
        <v>0</v>
      </c>
      <c r="L16" s="10"/>
    </row>
    <row r="17" spans="1:12" ht="24" x14ac:dyDescent="0.55000000000000004">
      <c r="A17" s="55"/>
      <c r="B17" s="28"/>
      <c r="C17" s="29" t="s">
        <v>24</v>
      </c>
      <c r="D17" s="46"/>
      <c r="E17" s="46"/>
      <c r="F17" s="46"/>
      <c r="G17" s="46"/>
      <c r="H17" s="46"/>
      <c r="I17" s="46"/>
      <c r="J17" s="50"/>
      <c r="K17" s="127"/>
      <c r="L17" s="55"/>
    </row>
    <row r="18" spans="1:12" ht="24" x14ac:dyDescent="0.55000000000000004">
      <c r="A18" s="55"/>
      <c r="B18" s="34"/>
      <c r="C18" s="35" t="s">
        <v>25</v>
      </c>
      <c r="D18" s="46"/>
      <c r="E18" s="46"/>
      <c r="F18" s="46"/>
      <c r="G18" s="46"/>
      <c r="H18" s="46"/>
      <c r="I18" s="46"/>
      <c r="J18" s="46"/>
      <c r="K18" s="46"/>
      <c r="L18" s="37"/>
    </row>
    <row r="19" spans="1:12" ht="24" x14ac:dyDescent="0.55000000000000004">
      <c r="A19" s="55"/>
      <c r="B19" s="30"/>
      <c r="C19" s="31" t="s">
        <v>26</v>
      </c>
      <c r="D19" s="46"/>
      <c r="E19" s="46"/>
      <c r="F19" s="46"/>
      <c r="G19" s="46"/>
      <c r="H19" s="46"/>
      <c r="I19" s="46"/>
      <c r="J19" s="51"/>
      <c r="K19" s="127"/>
      <c r="L19" s="55"/>
    </row>
    <row r="20" spans="1:12" ht="24" x14ac:dyDescent="0.55000000000000004">
      <c r="A20" s="55"/>
      <c r="B20" s="34"/>
      <c r="C20" s="35" t="s">
        <v>27</v>
      </c>
      <c r="D20" s="46"/>
      <c r="E20" s="46"/>
      <c r="F20" s="46"/>
      <c r="G20" s="46"/>
      <c r="H20" s="46"/>
      <c r="I20" s="46"/>
      <c r="J20" s="46"/>
      <c r="K20" s="46"/>
      <c r="L20" s="37"/>
    </row>
    <row r="21" spans="1:12" ht="24" x14ac:dyDescent="0.55000000000000004">
      <c r="A21" s="55"/>
      <c r="B21" s="34"/>
      <c r="C21" s="35" t="s">
        <v>101</v>
      </c>
      <c r="D21" s="46"/>
      <c r="E21" s="46"/>
      <c r="F21" s="46"/>
      <c r="G21" s="46"/>
      <c r="H21" s="46"/>
      <c r="I21" s="46"/>
      <c r="J21" s="46"/>
      <c r="K21" s="46"/>
      <c r="L21" s="37"/>
    </row>
    <row r="22" spans="1:12" ht="24" x14ac:dyDescent="0.55000000000000004">
      <c r="A22" s="26">
        <v>3</v>
      </c>
      <c r="B22" s="36" t="s">
        <v>28</v>
      </c>
      <c r="C22" s="36"/>
      <c r="D22" s="48">
        <f t="shared" ref="D22:E22" si="3">D23+D24</f>
        <v>0</v>
      </c>
      <c r="E22" s="48">
        <f t="shared" si="3"/>
        <v>0</v>
      </c>
      <c r="F22" s="48">
        <f>F23+F24</f>
        <v>0</v>
      </c>
      <c r="G22" s="48">
        <f>G23+G24</f>
        <v>0</v>
      </c>
      <c r="H22" s="48">
        <f>H23+H24</f>
        <v>0</v>
      </c>
      <c r="I22" s="48">
        <f>I23+I24</f>
        <v>0</v>
      </c>
      <c r="J22" s="48">
        <f>J23+J24</f>
        <v>0</v>
      </c>
      <c r="K22" s="48">
        <f>K23+K24</f>
        <v>0</v>
      </c>
      <c r="L22" s="10"/>
    </row>
    <row r="23" spans="1:12" ht="24" x14ac:dyDescent="0.55000000000000004">
      <c r="A23" s="55"/>
      <c r="B23" s="34"/>
      <c r="C23" s="35" t="s">
        <v>31</v>
      </c>
      <c r="D23" s="46"/>
      <c r="E23" s="46"/>
      <c r="F23" s="46"/>
      <c r="G23" s="46"/>
      <c r="H23" s="46"/>
      <c r="I23" s="46"/>
      <c r="J23" s="46"/>
      <c r="K23" s="46"/>
      <c r="L23" s="37"/>
    </row>
    <row r="24" spans="1:12" ht="24" x14ac:dyDescent="0.55000000000000004">
      <c r="A24" s="55"/>
      <c r="B24" s="34"/>
      <c r="C24" s="35" t="s">
        <v>32</v>
      </c>
      <c r="D24" s="45"/>
      <c r="E24" s="45"/>
      <c r="F24" s="45"/>
      <c r="G24" s="45"/>
      <c r="H24" s="45"/>
      <c r="I24" s="45"/>
      <c r="J24" s="52"/>
      <c r="K24" s="128"/>
      <c r="L24" s="55"/>
    </row>
    <row r="25" spans="1:12" ht="24" x14ac:dyDescent="0.55000000000000004">
      <c r="A25" s="26">
        <v>4</v>
      </c>
      <c r="B25" s="36" t="s">
        <v>29</v>
      </c>
      <c r="C25" s="36"/>
      <c r="D25" s="53">
        <f t="shared" ref="D25:K25" si="4">SUM(D26)</f>
        <v>0</v>
      </c>
      <c r="E25" s="53">
        <f t="shared" si="4"/>
        <v>0</v>
      </c>
      <c r="F25" s="53">
        <f t="shared" si="4"/>
        <v>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10"/>
    </row>
    <row r="26" spans="1:12" ht="24" x14ac:dyDescent="0.55000000000000004">
      <c r="A26" s="55"/>
      <c r="B26" s="34"/>
      <c r="C26" s="35" t="s">
        <v>102</v>
      </c>
      <c r="D26" s="45"/>
      <c r="E26" s="45"/>
      <c r="F26" s="45"/>
      <c r="G26" s="45"/>
      <c r="H26" s="45"/>
      <c r="I26" s="45"/>
      <c r="J26" s="45"/>
      <c r="K26" s="128"/>
      <c r="L26" s="55"/>
    </row>
    <row r="27" spans="1:12" ht="24" x14ac:dyDescent="0.55000000000000004">
      <c r="A27" s="26">
        <v>5</v>
      </c>
      <c r="B27" s="36" t="s">
        <v>30</v>
      </c>
      <c r="C27" s="36"/>
      <c r="D27" s="53">
        <f t="shared" ref="D27:K27" si="5">SUM(D28)</f>
        <v>0</v>
      </c>
      <c r="E27" s="53">
        <f t="shared" si="5"/>
        <v>0</v>
      </c>
      <c r="F27" s="53">
        <f t="shared" si="5"/>
        <v>0</v>
      </c>
      <c r="G27" s="53">
        <f t="shared" si="5"/>
        <v>0</v>
      </c>
      <c r="H27" s="53">
        <f t="shared" si="5"/>
        <v>0</v>
      </c>
      <c r="I27" s="53">
        <f t="shared" si="5"/>
        <v>0</v>
      </c>
      <c r="J27" s="53">
        <f t="shared" si="5"/>
        <v>0</v>
      </c>
      <c r="K27" s="53">
        <f t="shared" si="5"/>
        <v>0</v>
      </c>
      <c r="L27" s="10"/>
    </row>
    <row r="28" spans="1:12" ht="24" x14ac:dyDescent="0.55000000000000004">
      <c r="A28" s="37"/>
      <c r="B28" s="34"/>
      <c r="C28" s="35" t="s">
        <v>50</v>
      </c>
      <c r="D28" s="45"/>
      <c r="E28" s="45"/>
      <c r="F28" s="45"/>
      <c r="G28" s="45"/>
      <c r="H28" s="45"/>
      <c r="I28" s="45"/>
      <c r="J28" s="45"/>
      <c r="K28" s="109"/>
      <c r="L28" s="39"/>
    </row>
  </sheetData>
  <mergeCells count="9">
    <mergeCell ref="A7:A8"/>
    <mergeCell ref="B7:C8"/>
    <mergeCell ref="F7:K7"/>
    <mergeCell ref="B10:C10"/>
    <mergeCell ref="D7:E7"/>
    <mergeCell ref="L7:L8"/>
    <mergeCell ref="C3:N3"/>
    <mergeCell ref="C1:J1"/>
    <mergeCell ref="C2:J2"/>
  </mergeCells>
  <pageMargins left="0.7" right="0.7" top="0.75" bottom="0.75" header="0.3" footer="0.3"/>
  <pageSetup paperSize="9" scale="53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9289-9DE1-4713-A5F7-041815A18B7B}">
  <sheetPr>
    <tabColor rgb="FFFF0000"/>
  </sheetPr>
  <dimension ref="A1:N28"/>
  <sheetViews>
    <sheetView topLeftCell="A10" zoomScale="90" zoomScaleNormal="90" workbookViewId="0">
      <selection activeCell="C1" sqref="C1:K1"/>
    </sheetView>
  </sheetViews>
  <sheetFormatPr defaultRowHeight="14.25" x14ac:dyDescent="0.2"/>
  <cols>
    <col min="1" max="1" width="6.25" customWidth="1"/>
    <col min="2" max="2" width="1.875" customWidth="1"/>
    <col min="3" max="3" width="23.625" customWidth="1"/>
    <col min="4" max="11" width="14" customWidth="1"/>
    <col min="12" max="12" width="28.125" customWidth="1"/>
  </cols>
  <sheetData>
    <row r="1" spans="1:14" ht="33" x14ac:dyDescent="0.75">
      <c r="C1" s="140" t="s">
        <v>55</v>
      </c>
      <c r="D1" s="140"/>
      <c r="E1" s="140"/>
      <c r="F1" s="140"/>
      <c r="G1" s="140"/>
      <c r="H1" s="140"/>
      <c r="I1" s="140"/>
      <c r="J1" s="140"/>
      <c r="K1" s="140"/>
      <c r="L1" s="19"/>
      <c r="M1" s="19"/>
      <c r="N1" s="19"/>
    </row>
    <row r="2" spans="1:14" ht="30.75" x14ac:dyDescent="0.7">
      <c r="C2" s="141" t="s">
        <v>56</v>
      </c>
      <c r="D2" s="141"/>
      <c r="E2" s="141"/>
      <c r="F2" s="141"/>
      <c r="G2" s="141"/>
      <c r="H2" s="141"/>
      <c r="I2" s="141"/>
      <c r="J2" s="141"/>
      <c r="K2" s="141"/>
      <c r="L2" s="18"/>
      <c r="M2" s="18"/>
      <c r="N2" s="18"/>
    </row>
    <row r="3" spans="1:14" ht="27.75" x14ac:dyDescent="0.65"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ht="27.75" x14ac:dyDescent="0.55000000000000004">
      <c r="A4" s="17" t="s">
        <v>15</v>
      </c>
      <c r="B4" s="17"/>
      <c r="C4" s="17"/>
      <c r="D4" s="17"/>
      <c r="G4" s="11"/>
      <c r="H4" s="11"/>
      <c r="I4" s="11"/>
      <c r="J4" s="11"/>
      <c r="K4" s="11"/>
      <c r="L4" s="11"/>
      <c r="M4" s="11"/>
      <c r="N4" s="11"/>
    </row>
    <row r="6" spans="1:14" ht="24" x14ac:dyDescent="0.55000000000000004">
      <c r="L6" s="13" t="s">
        <v>12</v>
      </c>
    </row>
    <row r="7" spans="1:14" ht="24" x14ac:dyDescent="0.2">
      <c r="A7" s="160" t="s">
        <v>18</v>
      </c>
      <c r="B7" s="162" t="s">
        <v>51</v>
      </c>
      <c r="C7" s="163"/>
      <c r="D7" s="171" t="s">
        <v>33</v>
      </c>
      <c r="E7" s="156"/>
      <c r="F7" s="157"/>
      <c r="G7" s="172" t="s">
        <v>34</v>
      </c>
      <c r="H7" s="173"/>
      <c r="I7" s="173"/>
      <c r="J7" s="173"/>
      <c r="K7" s="174"/>
      <c r="L7" s="158" t="s">
        <v>35</v>
      </c>
    </row>
    <row r="8" spans="1:14" ht="24" x14ac:dyDescent="0.2">
      <c r="A8" s="161"/>
      <c r="B8" s="164"/>
      <c r="C8" s="165"/>
      <c r="D8" s="7" t="s">
        <v>8</v>
      </c>
      <c r="E8" s="7" t="s">
        <v>3</v>
      </c>
      <c r="F8" s="7" t="s">
        <v>4</v>
      </c>
      <c r="G8" s="40" t="s">
        <v>5</v>
      </c>
      <c r="H8" s="40" t="s">
        <v>6</v>
      </c>
      <c r="I8" s="40" t="s">
        <v>7</v>
      </c>
      <c r="J8" s="40" t="s">
        <v>9</v>
      </c>
      <c r="K8" s="40" t="s">
        <v>10</v>
      </c>
      <c r="L8" s="159"/>
    </row>
    <row r="9" spans="1:14" ht="20.25" customHeight="1" x14ac:dyDescent="0.2">
      <c r="A9" s="25"/>
      <c r="B9" s="38"/>
      <c r="C9" s="44" t="s">
        <v>39</v>
      </c>
      <c r="D9" s="44" t="s">
        <v>40</v>
      </c>
      <c r="E9" s="44" t="s">
        <v>41</v>
      </c>
      <c r="F9" s="44" t="s">
        <v>42</v>
      </c>
      <c r="G9" s="44" t="s">
        <v>43</v>
      </c>
      <c r="H9" s="44" t="s">
        <v>44</v>
      </c>
      <c r="I9" s="44" t="s">
        <v>45</v>
      </c>
      <c r="J9" s="44" t="s">
        <v>46</v>
      </c>
      <c r="K9" s="44" t="s">
        <v>47</v>
      </c>
      <c r="L9" s="54" t="s">
        <v>48</v>
      </c>
    </row>
    <row r="10" spans="1:14" ht="24" x14ac:dyDescent="0.55000000000000004">
      <c r="A10" s="8"/>
      <c r="B10" s="169" t="s">
        <v>0</v>
      </c>
      <c r="C10" s="170"/>
      <c r="D10" s="47">
        <f t="shared" ref="D10:K10" si="0">D11+D16+D22+D25+D27</f>
        <v>0</v>
      </c>
      <c r="E10" s="47">
        <f t="shared" si="0"/>
        <v>0</v>
      </c>
      <c r="F10" s="47">
        <f t="shared" si="0"/>
        <v>0</v>
      </c>
      <c r="G10" s="47">
        <f t="shared" si="0"/>
        <v>0</v>
      </c>
      <c r="H10" s="47">
        <f t="shared" si="0"/>
        <v>0</v>
      </c>
      <c r="I10" s="47">
        <f t="shared" si="0"/>
        <v>0</v>
      </c>
      <c r="J10" s="47">
        <f t="shared" si="0"/>
        <v>0</v>
      </c>
      <c r="K10" s="47">
        <f t="shared" si="0"/>
        <v>0</v>
      </c>
      <c r="L10" s="9"/>
    </row>
    <row r="11" spans="1:14" ht="24" x14ac:dyDescent="0.55000000000000004">
      <c r="A11" s="26">
        <v>1</v>
      </c>
      <c r="B11" s="27" t="s">
        <v>19</v>
      </c>
      <c r="C11" s="27"/>
      <c r="D11" s="48">
        <f>D12+D13+D14</f>
        <v>0</v>
      </c>
      <c r="E11" s="48">
        <f t="shared" ref="E11:K11" si="1">SUM(E12:E14)</f>
        <v>0</v>
      </c>
      <c r="F11" s="48">
        <f t="shared" si="1"/>
        <v>0</v>
      </c>
      <c r="G11" s="48">
        <f t="shared" si="1"/>
        <v>0</v>
      </c>
      <c r="H11" s="48">
        <f t="shared" si="1"/>
        <v>0</v>
      </c>
      <c r="I11" s="48">
        <f t="shared" si="1"/>
        <v>0</v>
      </c>
      <c r="J11" s="48">
        <f t="shared" si="1"/>
        <v>0</v>
      </c>
      <c r="K11" s="48">
        <f t="shared" si="1"/>
        <v>0</v>
      </c>
      <c r="L11" s="10"/>
    </row>
    <row r="12" spans="1:14" ht="24" x14ac:dyDescent="0.55000000000000004">
      <c r="B12" s="28"/>
      <c r="C12" s="29" t="s">
        <v>21</v>
      </c>
      <c r="D12" s="49"/>
      <c r="E12" s="46"/>
      <c r="F12" s="46"/>
      <c r="G12" s="46"/>
      <c r="H12" s="46"/>
      <c r="I12" s="46"/>
      <c r="J12" s="46"/>
      <c r="K12" s="46"/>
      <c r="L12" s="55"/>
    </row>
    <row r="13" spans="1:14" ht="24" x14ac:dyDescent="0.55000000000000004">
      <c r="B13" s="34"/>
      <c r="C13" s="35" t="s">
        <v>22</v>
      </c>
      <c r="D13" s="49"/>
      <c r="E13" s="46"/>
      <c r="F13" s="46"/>
      <c r="G13" s="46"/>
      <c r="H13" s="46"/>
      <c r="I13" s="46"/>
      <c r="J13" s="46"/>
      <c r="K13" s="46"/>
      <c r="L13" s="37"/>
    </row>
    <row r="14" spans="1:14" ht="24" x14ac:dyDescent="0.55000000000000004">
      <c r="B14" s="32"/>
      <c r="C14" s="33" t="s">
        <v>23</v>
      </c>
      <c r="D14" s="49"/>
      <c r="E14" s="46"/>
      <c r="F14" s="46"/>
      <c r="G14" s="46"/>
      <c r="H14" s="46"/>
      <c r="I14" s="46"/>
      <c r="J14" s="46"/>
      <c r="K14" s="46"/>
      <c r="L14" s="37"/>
    </row>
    <row r="15" spans="1:14" ht="24" x14ac:dyDescent="0.55000000000000004">
      <c r="B15" s="32"/>
      <c r="C15" s="33" t="s">
        <v>36</v>
      </c>
      <c r="D15" s="49"/>
      <c r="E15" s="46"/>
      <c r="F15" s="46"/>
      <c r="G15" s="46"/>
      <c r="H15" s="46"/>
      <c r="I15" s="46"/>
      <c r="J15" s="46"/>
      <c r="K15" s="46"/>
      <c r="L15" s="55"/>
    </row>
    <row r="16" spans="1:14" ht="24" x14ac:dyDescent="0.55000000000000004">
      <c r="A16" s="26">
        <v>2</v>
      </c>
      <c r="B16" s="6" t="s">
        <v>20</v>
      </c>
      <c r="C16" s="6"/>
      <c r="D16" s="48">
        <f>D17+D18+D19+D20</f>
        <v>0</v>
      </c>
      <c r="E16" s="48">
        <f t="shared" ref="E16:K16" si="2">SUM(E17:E20)</f>
        <v>0</v>
      </c>
      <c r="F16" s="48">
        <f t="shared" si="2"/>
        <v>0</v>
      </c>
      <c r="G16" s="48">
        <f t="shared" si="2"/>
        <v>0</v>
      </c>
      <c r="H16" s="48">
        <f t="shared" si="2"/>
        <v>0</v>
      </c>
      <c r="I16" s="48">
        <f t="shared" si="2"/>
        <v>0</v>
      </c>
      <c r="J16" s="48">
        <f t="shared" si="2"/>
        <v>0</v>
      </c>
      <c r="K16" s="48">
        <f t="shared" si="2"/>
        <v>0</v>
      </c>
      <c r="L16" s="10"/>
    </row>
    <row r="17" spans="1:12" ht="24" x14ac:dyDescent="0.55000000000000004">
      <c r="B17" s="28"/>
      <c r="C17" s="29" t="s">
        <v>24</v>
      </c>
      <c r="D17" s="49"/>
      <c r="E17" s="46"/>
      <c r="F17" s="46"/>
      <c r="G17" s="46"/>
      <c r="H17" s="46"/>
      <c r="I17" s="46"/>
      <c r="J17" s="46"/>
      <c r="K17" s="50"/>
      <c r="L17" s="55"/>
    </row>
    <row r="18" spans="1:12" ht="24" x14ac:dyDescent="0.55000000000000004">
      <c r="B18" s="34"/>
      <c r="C18" s="35" t="s">
        <v>25</v>
      </c>
      <c r="D18" s="49"/>
      <c r="E18" s="46"/>
      <c r="F18" s="46"/>
      <c r="G18" s="46"/>
      <c r="H18" s="46"/>
      <c r="I18" s="46"/>
      <c r="J18" s="46"/>
      <c r="K18" s="46"/>
      <c r="L18" s="37"/>
    </row>
    <row r="19" spans="1:12" ht="24" x14ac:dyDescent="0.55000000000000004">
      <c r="B19" s="30"/>
      <c r="C19" s="31" t="s">
        <v>26</v>
      </c>
      <c r="D19" s="49"/>
      <c r="E19" s="46"/>
      <c r="F19" s="46"/>
      <c r="G19" s="46"/>
      <c r="H19" s="46"/>
      <c r="I19" s="46"/>
      <c r="J19" s="46"/>
      <c r="K19" s="51"/>
      <c r="L19" s="55"/>
    </row>
    <row r="20" spans="1:12" ht="24" x14ac:dyDescent="0.55000000000000004">
      <c r="B20" s="34"/>
      <c r="C20" s="35" t="s">
        <v>27</v>
      </c>
      <c r="D20" s="49"/>
      <c r="E20" s="46"/>
      <c r="F20" s="46"/>
      <c r="G20" s="46"/>
      <c r="H20" s="46"/>
      <c r="I20" s="46"/>
      <c r="J20" s="46"/>
      <c r="K20" s="46"/>
      <c r="L20" s="37"/>
    </row>
    <row r="21" spans="1:12" ht="24" x14ac:dyDescent="0.55000000000000004">
      <c r="B21" s="34"/>
      <c r="C21" s="35" t="s">
        <v>37</v>
      </c>
      <c r="D21" s="49"/>
      <c r="E21" s="46"/>
      <c r="F21" s="46"/>
      <c r="G21" s="46"/>
      <c r="H21" s="46"/>
      <c r="I21" s="46"/>
      <c r="J21" s="46"/>
      <c r="K21" s="46"/>
      <c r="L21" s="37"/>
    </row>
    <row r="22" spans="1:12" ht="24" x14ac:dyDescent="0.55000000000000004">
      <c r="A22" s="26">
        <v>3</v>
      </c>
      <c r="B22" s="36" t="s">
        <v>28</v>
      </c>
      <c r="C22" s="36"/>
      <c r="D22" s="48">
        <f t="shared" ref="D22:F22" si="3">D23+D24</f>
        <v>0</v>
      </c>
      <c r="E22" s="48">
        <f t="shared" si="3"/>
        <v>0</v>
      </c>
      <c r="F22" s="48">
        <f t="shared" si="3"/>
        <v>0</v>
      </c>
      <c r="G22" s="48">
        <f>G23+G24</f>
        <v>0</v>
      </c>
      <c r="H22" s="48">
        <f>H23+H24</f>
        <v>0</v>
      </c>
      <c r="I22" s="48">
        <f>I23+I24</f>
        <v>0</v>
      </c>
      <c r="J22" s="48">
        <f>J23+J24</f>
        <v>0</v>
      </c>
      <c r="K22" s="48">
        <f>K23+K24</f>
        <v>0</v>
      </c>
      <c r="L22" s="10"/>
    </row>
    <row r="23" spans="1:12" ht="24" x14ac:dyDescent="0.55000000000000004">
      <c r="B23" s="34"/>
      <c r="C23" s="35" t="s">
        <v>31</v>
      </c>
      <c r="D23" s="49"/>
      <c r="E23" s="46"/>
      <c r="F23" s="46"/>
      <c r="G23" s="46"/>
      <c r="H23" s="46"/>
      <c r="I23" s="46"/>
      <c r="J23" s="46"/>
      <c r="K23" s="46"/>
      <c r="L23" s="37"/>
    </row>
    <row r="24" spans="1:12" ht="24" x14ac:dyDescent="0.55000000000000004">
      <c r="B24" s="34"/>
      <c r="C24" s="35" t="s">
        <v>32</v>
      </c>
      <c r="D24" s="49"/>
      <c r="E24" s="45"/>
      <c r="F24" s="45"/>
      <c r="G24" s="45"/>
      <c r="H24" s="45"/>
      <c r="I24" s="45"/>
      <c r="J24" s="45"/>
      <c r="K24" s="52"/>
      <c r="L24" s="55"/>
    </row>
    <row r="25" spans="1:12" ht="24" x14ac:dyDescent="0.55000000000000004">
      <c r="A25" s="26">
        <v>4</v>
      </c>
      <c r="B25" s="36" t="s">
        <v>29</v>
      </c>
      <c r="C25" s="36"/>
      <c r="D25" s="53">
        <f>SUM(D26)</f>
        <v>0</v>
      </c>
      <c r="E25" s="53">
        <f t="shared" ref="E25:K25" si="4">SUM(E26)</f>
        <v>0</v>
      </c>
      <c r="F25" s="53">
        <f t="shared" si="4"/>
        <v>0</v>
      </c>
      <c r="G25" s="53">
        <f t="shared" si="4"/>
        <v>0</v>
      </c>
      <c r="H25" s="53">
        <f t="shared" si="4"/>
        <v>0</v>
      </c>
      <c r="I25" s="53">
        <f t="shared" si="4"/>
        <v>0</v>
      </c>
      <c r="J25" s="53">
        <f t="shared" si="4"/>
        <v>0</v>
      </c>
      <c r="K25" s="53">
        <f t="shared" si="4"/>
        <v>0</v>
      </c>
      <c r="L25" s="10"/>
    </row>
    <row r="26" spans="1:12" ht="24" x14ac:dyDescent="0.55000000000000004">
      <c r="B26" s="34"/>
      <c r="C26" s="35" t="s">
        <v>49</v>
      </c>
      <c r="D26" s="49"/>
      <c r="E26" s="45"/>
      <c r="F26" s="45"/>
      <c r="G26" s="45"/>
      <c r="H26" s="45"/>
      <c r="I26" s="45"/>
      <c r="J26" s="45"/>
      <c r="K26" s="45"/>
      <c r="L26" s="55"/>
    </row>
    <row r="27" spans="1:12" ht="24" x14ac:dyDescent="0.55000000000000004">
      <c r="A27" s="26">
        <v>5</v>
      </c>
      <c r="B27" s="36" t="s">
        <v>30</v>
      </c>
      <c r="C27" s="36"/>
      <c r="D27" s="53">
        <f>SUM(D28)</f>
        <v>0</v>
      </c>
      <c r="E27" s="53">
        <f t="shared" ref="E27:K27" si="5">SUM(E28)</f>
        <v>0</v>
      </c>
      <c r="F27" s="53">
        <f t="shared" si="5"/>
        <v>0</v>
      </c>
      <c r="G27" s="53">
        <f t="shared" si="5"/>
        <v>0</v>
      </c>
      <c r="H27" s="53">
        <f t="shared" si="5"/>
        <v>0</v>
      </c>
      <c r="I27" s="53">
        <f t="shared" si="5"/>
        <v>0</v>
      </c>
      <c r="J27" s="53">
        <f t="shared" si="5"/>
        <v>0</v>
      </c>
      <c r="K27" s="53">
        <f t="shared" si="5"/>
        <v>0</v>
      </c>
      <c r="L27" s="10"/>
    </row>
    <row r="28" spans="1:12" ht="24" x14ac:dyDescent="0.55000000000000004">
      <c r="A28" s="37"/>
      <c r="B28" s="34"/>
      <c r="C28" s="35" t="s">
        <v>50</v>
      </c>
      <c r="D28" s="49"/>
      <c r="E28" s="45"/>
      <c r="F28" s="45"/>
      <c r="G28" s="45"/>
      <c r="H28" s="45"/>
      <c r="I28" s="45"/>
      <c r="J28" s="45"/>
      <c r="K28" s="45"/>
      <c r="L28" s="39"/>
    </row>
  </sheetData>
  <mergeCells count="9">
    <mergeCell ref="B10:C10"/>
    <mergeCell ref="C1:K1"/>
    <mergeCell ref="C2:K2"/>
    <mergeCell ref="C3:N3"/>
    <mergeCell ref="A7:A8"/>
    <mergeCell ref="B7:C8"/>
    <mergeCell ref="D7:F7"/>
    <mergeCell ref="G7:K7"/>
    <mergeCell ref="L7:L8"/>
  </mergeCells>
  <pageMargins left="0.7" right="0.7" top="0.75" bottom="0.75" header="0.3" footer="0.3"/>
  <pageSetup paperSize="9" scale="47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4EA5A-B2A1-4C3E-B427-AC3F4D11E47D}">
  <sheetPr>
    <pageSetUpPr fitToPage="1"/>
  </sheetPr>
  <dimension ref="A1:I18"/>
  <sheetViews>
    <sheetView workbookViewId="0">
      <selection sqref="A1:I1"/>
    </sheetView>
  </sheetViews>
  <sheetFormatPr defaultRowHeight="24" x14ac:dyDescent="0.55000000000000004"/>
  <cols>
    <col min="1" max="1" width="7.25" style="11" customWidth="1"/>
    <col min="2" max="2" width="42.375" style="11" customWidth="1"/>
    <col min="3" max="9" width="13.25" style="11" customWidth="1"/>
    <col min="10" max="16384" width="9" style="11"/>
  </cols>
  <sheetData>
    <row r="1" spans="1:9" ht="33" x14ac:dyDescent="0.75">
      <c r="A1" s="140" t="s">
        <v>55</v>
      </c>
      <c r="B1" s="140"/>
      <c r="C1" s="140"/>
      <c r="D1" s="140"/>
      <c r="E1" s="140"/>
      <c r="F1" s="140"/>
      <c r="G1" s="140"/>
      <c r="H1" s="140"/>
      <c r="I1" s="140"/>
    </row>
    <row r="2" spans="1:9" ht="30.75" x14ac:dyDescent="0.7">
      <c r="A2" s="141" t="s">
        <v>14</v>
      </c>
      <c r="B2" s="141"/>
      <c r="C2" s="141"/>
      <c r="D2" s="141"/>
      <c r="E2" s="141"/>
      <c r="F2" s="141"/>
      <c r="G2" s="141"/>
      <c r="H2" s="141"/>
      <c r="I2" s="141"/>
    </row>
    <row r="3" spans="1:9" ht="30.75" x14ac:dyDescent="0.7">
      <c r="A3" s="24"/>
      <c r="B3" s="24"/>
      <c r="C3" s="24"/>
      <c r="D3" s="24"/>
      <c r="E3" s="24"/>
      <c r="F3" s="24"/>
      <c r="G3" s="24"/>
      <c r="H3" s="24"/>
      <c r="I3" s="24"/>
    </row>
    <row r="4" spans="1:9" x14ac:dyDescent="0.55000000000000004">
      <c r="A4" s="12" t="s">
        <v>15</v>
      </c>
    </row>
    <row r="5" spans="1:9" ht="27.75" x14ac:dyDescent="0.55000000000000004">
      <c r="A5" s="17"/>
    </row>
    <row r="6" spans="1:9" x14ac:dyDescent="0.55000000000000004">
      <c r="A6" s="178" t="s">
        <v>13</v>
      </c>
      <c r="B6" s="178" t="s">
        <v>54</v>
      </c>
      <c r="C6" s="175" t="s">
        <v>17</v>
      </c>
      <c r="D6" s="176"/>
      <c r="E6" s="176"/>
      <c r="F6" s="176"/>
      <c r="G6" s="176"/>
      <c r="H6" s="176"/>
      <c r="I6" s="177"/>
    </row>
    <row r="7" spans="1:9" x14ac:dyDescent="0.55000000000000004">
      <c r="A7" s="179"/>
      <c r="B7" s="179"/>
      <c r="C7" s="56" t="s">
        <v>16</v>
      </c>
      <c r="D7" s="56" t="s">
        <v>4</v>
      </c>
      <c r="E7" s="56" t="s">
        <v>5</v>
      </c>
      <c r="F7" s="56" t="s">
        <v>6</v>
      </c>
      <c r="G7" s="56" t="s">
        <v>7</v>
      </c>
      <c r="H7" s="56" t="s">
        <v>9</v>
      </c>
      <c r="I7" s="56" t="s">
        <v>10</v>
      </c>
    </row>
    <row r="8" spans="1:9" x14ac:dyDescent="0.55000000000000004">
      <c r="A8" s="15">
        <v>1</v>
      </c>
      <c r="B8" s="16" t="s">
        <v>52</v>
      </c>
      <c r="C8" s="16"/>
      <c r="D8" s="16"/>
      <c r="E8" s="16"/>
      <c r="F8" s="16"/>
      <c r="G8" s="16"/>
      <c r="H8" s="16"/>
      <c r="I8" s="16"/>
    </row>
    <row r="9" spans="1:9" x14ac:dyDescent="0.55000000000000004">
      <c r="A9" s="15"/>
      <c r="B9" s="16" t="s">
        <v>53</v>
      </c>
      <c r="C9" s="16"/>
      <c r="D9" s="16"/>
      <c r="E9" s="16"/>
      <c r="F9" s="16"/>
      <c r="G9" s="16"/>
      <c r="H9" s="16"/>
      <c r="I9" s="16"/>
    </row>
    <row r="10" spans="1:9" x14ac:dyDescent="0.55000000000000004">
      <c r="A10" s="15">
        <v>2</v>
      </c>
      <c r="B10" s="16" t="s">
        <v>52</v>
      </c>
      <c r="C10" s="16"/>
      <c r="D10" s="16"/>
      <c r="E10" s="16"/>
      <c r="F10" s="16"/>
      <c r="G10" s="16"/>
      <c r="H10" s="16"/>
      <c r="I10" s="16"/>
    </row>
    <row r="11" spans="1:9" x14ac:dyDescent="0.55000000000000004">
      <c r="A11" s="15"/>
      <c r="B11" s="16" t="s">
        <v>53</v>
      </c>
      <c r="C11" s="16"/>
      <c r="D11" s="16"/>
      <c r="E11" s="16"/>
      <c r="F11" s="16"/>
      <c r="G11" s="16"/>
      <c r="H11" s="16"/>
      <c r="I11" s="16"/>
    </row>
    <row r="12" spans="1:9" x14ac:dyDescent="0.55000000000000004">
      <c r="A12" s="16"/>
      <c r="B12" s="16"/>
      <c r="C12" s="16"/>
      <c r="D12" s="16"/>
      <c r="E12" s="16"/>
      <c r="F12" s="16"/>
      <c r="G12" s="16"/>
      <c r="H12" s="16"/>
      <c r="I12" s="16"/>
    </row>
    <row r="13" spans="1:9" x14ac:dyDescent="0.55000000000000004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55000000000000004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55000000000000004">
      <c r="A15" s="16"/>
      <c r="B15" s="16"/>
      <c r="C15" s="16"/>
      <c r="D15" s="16"/>
      <c r="E15" s="16"/>
      <c r="F15" s="16"/>
      <c r="G15" s="16"/>
      <c r="H15" s="16"/>
      <c r="I15" s="16"/>
    </row>
    <row r="16" spans="1:9" x14ac:dyDescent="0.55000000000000004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55000000000000004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55000000000000004">
      <c r="A18" s="16"/>
      <c r="B18" s="16"/>
      <c r="C18" s="16"/>
      <c r="D18" s="16"/>
      <c r="E18" s="16"/>
      <c r="F18" s="16"/>
      <c r="G18" s="16"/>
      <c r="H18" s="16"/>
      <c r="I18" s="16"/>
    </row>
  </sheetData>
  <mergeCells count="5">
    <mergeCell ref="C6:I6"/>
    <mergeCell ref="A1:I1"/>
    <mergeCell ref="A2:I2"/>
    <mergeCell ref="B6:B7"/>
    <mergeCell ref="A6:A7"/>
  </mergeCells>
  <pageMargins left="0.7" right="0.7" top="0.75" bottom="0.75" header="0.3" footer="0.3"/>
  <pageSetup paperSize="9" scale="8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สรุปภาพรวม</vt:lpstr>
      <vt:lpstr>1.1 ประมาณการ นร.นศ. 67</vt:lpstr>
      <vt:lpstr>1.2 ประมาณการรายรับ67-71</vt:lpstr>
      <vt:lpstr>2 ประมาณการรายจ่าย</vt:lpstr>
      <vt:lpstr>รายจ่าย (2)</vt:lpstr>
      <vt:lpstr>Sheet5</vt:lpstr>
      <vt:lpstr>'1.1 ประมาณการ นร.นศ. 67'!Print_Area</vt:lpstr>
      <vt:lpstr>'1.2 ประมาณการรายรับ67-71'!Print_Area</vt:lpstr>
      <vt:lpstr>'2 ประมาณการรายจ่าย'!Print_Area</vt:lpstr>
      <vt:lpstr>'รายจ่าย (2)'!Print_Area</vt:lpstr>
      <vt:lpstr>สรุปภาพรวม!Print_Area</vt:lpstr>
      <vt:lpstr>'1.1 ประมาณการ นร.นศ. 67'!Print_Titles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Laksamee.k</dc:creator>
  <cp:lastModifiedBy>laksamee.ka</cp:lastModifiedBy>
  <cp:lastPrinted>2022-08-30T08:05:00Z</cp:lastPrinted>
  <dcterms:created xsi:type="dcterms:W3CDTF">2022-06-27T08:55:51Z</dcterms:created>
  <dcterms:modified xsi:type="dcterms:W3CDTF">2023-07-11T03:16:13Z</dcterms:modified>
</cp:coreProperties>
</file>