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khonratchasi-my.sharepoint.com/personal/laksamee_ka_nrru_ac_th/Documents/Documents/66_ประมาณการรายรับ 67/แบบฟอร์มประมาณการรายรับ - 2567/"/>
    </mc:Choice>
  </mc:AlternateContent>
  <xr:revisionPtr revIDLastSave="64" documentId="8_{603C0992-4965-431E-968A-1B79D9163FE1}" xr6:coauthVersionLast="47" xr6:coauthVersionMax="47" xr10:uidLastSave="{2F3546CD-EF01-4FD5-A8A2-8632EE0262AB}"/>
  <bookViews>
    <workbookView xWindow="-120" yWindow="-120" windowWidth="21840" windowHeight="13020" activeTab="1" xr2:uid="{9306700F-8084-402E-8124-107C7BDC111A}"/>
  </bookViews>
  <sheets>
    <sheet name="อธิบายแบบฟอร์ม" sheetId="3" r:id="rId1"/>
    <sheet name="1. คณะวิทยาศาสตร์ฯ (บกศ)" sheetId="1" r:id="rId2"/>
    <sheet name="1. คณะวิทยาศาสตร์ฯ (กศ.ปช.)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1_แผนงาน_ส่งเสริมบทบาทและการใช้โอกาสในการเข้าสู่ประชาคมอาเซียน" localSheetId="2">#REF!</definedName>
    <definedName name="_1_แผนงาน_ส่งเสริมบทบาทและการใช้โอกาสในการเข้าสู่ประชาคมอาเซียน" localSheetId="1">#REF!</definedName>
    <definedName name="_1_แผนงาน_ส่งเสริมบทบาทและการใช้โอกาสในการเข้าสู่ประชาคมอาเซียน" localSheetId="0">#REF!</definedName>
    <definedName name="_1_แผนงาน_ส่งเสริมบทบาทและการใช้โอกาสในการเข้าสู่ประชาคมอาเซียน">#REF!</definedName>
    <definedName name="_2_แผนงาน_พัฒนาและเพิ่มรายได้จากการท่องเที่ยวและบริการ" localSheetId="2">#REF!</definedName>
    <definedName name="_2_แผนงาน_พัฒนาและเพิ่มรายได้จากการท่องเที่ยวและบริการ" localSheetId="1">#REF!</definedName>
    <definedName name="_2_แผนงาน_พัฒนาและเพิ่มรายได้จากการท่องเที่ยวและบริการ" localSheetId="0">#REF!</definedName>
    <definedName name="_2_แผนงาน_พัฒนาและเพิ่มรายได้จากการท่องเที่ยวและบริการ">#REF!</definedName>
    <definedName name="_3_แผนงาน_ขยายโอกาสและพัฒนาคุณภาพการศึกษา" localSheetId="2">#REF!</definedName>
    <definedName name="_3_แผนงาน_ขยายโอกาสและพัฒนาคุณภาพการศึกษา" localSheetId="1">#REF!</definedName>
    <definedName name="_3_แผนงาน_ขยายโอกาสและพัฒนาคุณภาพการศึกษา" localSheetId="0">#REF!</definedName>
    <definedName name="_3_แผนงาน_ขยายโอกาสและพัฒนาคุณภาพการศึกษา">#REF!</definedName>
    <definedName name="_4_แผนงาน_สนับสนุนการจัดการศึกษาขั้นพื้นฐาน">#REF!</definedName>
    <definedName name="_5_แผนงาน_พัฒนาด้านสาธารณสุข">#REF!</definedName>
    <definedName name="_6_แผนงาน_อนุรักษ์ส่งเสริมและพัฒนาศาสนาศิลปะและวัฒนธรรม">#REF!</definedName>
    <definedName name="_7_แผนงาน_ส่งเสริมการวิจัยและพัฒนา">#REF!</definedName>
    <definedName name="_day1" localSheetId="2">#REF!</definedName>
    <definedName name="_day1" localSheetId="1">#REF!</definedName>
    <definedName name="_day1" localSheetId="0">#REF!</definedName>
    <definedName name="_day1">#REF!</definedName>
    <definedName name="_day10" localSheetId="2">#REF!</definedName>
    <definedName name="_day10" localSheetId="1">#REF!</definedName>
    <definedName name="_day10" localSheetId="0">#REF!</definedName>
    <definedName name="_day10">#REF!</definedName>
    <definedName name="_day11" localSheetId="2">#REF!</definedName>
    <definedName name="_day11" localSheetId="1">#REF!</definedName>
    <definedName name="_day11" localSheetId="0">#REF!</definedName>
    <definedName name="_day11">#REF!</definedName>
    <definedName name="_day12" localSheetId="2">#REF!</definedName>
    <definedName name="_day12" localSheetId="1">#REF!</definedName>
    <definedName name="_day12" localSheetId="0">#REF!</definedName>
    <definedName name="_day12">#REF!</definedName>
    <definedName name="_day13" localSheetId="2">#REF!</definedName>
    <definedName name="_day13" localSheetId="1">#REF!</definedName>
    <definedName name="_day13" localSheetId="0">#REF!</definedName>
    <definedName name="_day13">#REF!</definedName>
    <definedName name="_day19" localSheetId="2">#REF!</definedName>
    <definedName name="_day19" localSheetId="1">#REF!</definedName>
    <definedName name="_day19" localSheetId="0">#REF!</definedName>
    <definedName name="_day19">#REF!</definedName>
    <definedName name="_day2" localSheetId="2">#REF!</definedName>
    <definedName name="_day2" localSheetId="1">#REF!</definedName>
    <definedName name="_day2" localSheetId="0">#REF!</definedName>
    <definedName name="_day2">#REF!</definedName>
    <definedName name="_day3" localSheetId="2">#REF!</definedName>
    <definedName name="_day3" localSheetId="1">#REF!</definedName>
    <definedName name="_day3" localSheetId="0">#REF!</definedName>
    <definedName name="_day3">#REF!</definedName>
    <definedName name="_day4" localSheetId="2">#REF!</definedName>
    <definedName name="_day4" localSheetId="1">#REF!</definedName>
    <definedName name="_day4" localSheetId="0">#REF!</definedName>
    <definedName name="_day4">#REF!</definedName>
    <definedName name="_day5" localSheetId="2">#REF!</definedName>
    <definedName name="_day5" localSheetId="1">#REF!</definedName>
    <definedName name="_day5" localSheetId="0">#REF!</definedName>
    <definedName name="_day5">#REF!</definedName>
    <definedName name="_day6" localSheetId="2">#REF!</definedName>
    <definedName name="_day6" localSheetId="1">#REF!</definedName>
    <definedName name="_day6" localSheetId="0">#REF!</definedName>
    <definedName name="_day6">#REF!</definedName>
    <definedName name="_day7" localSheetId="2">#REF!</definedName>
    <definedName name="_day7" localSheetId="1">#REF!</definedName>
    <definedName name="_day7" localSheetId="0">#REF!</definedName>
    <definedName name="_day7">#REF!</definedName>
    <definedName name="_day8" localSheetId="2">#REF!</definedName>
    <definedName name="_day8" localSheetId="1">#REF!</definedName>
    <definedName name="_day8" localSheetId="0">#REF!</definedName>
    <definedName name="_day8">#REF!</definedName>
    <definedName name="_day9" localSheetId="2">#REF!</definedName>
    <definedName name="_day9" localSheetId="1">#REF!</definedName>
    <definedName name="_day9" localSheetId="0">#REF!</definedName>
    <definedName name="_day9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aa" localSheetId="2">#REF!</definedName>
    <definedName name="aaa" localSheetId="1">#REF!</definedName>
    <definedName name="aaa" localSheetId="0">#REF!</definedName>
    <definedName name="aaa">#REF!</definedName>
    <definedName name="ad" localSheetId="2">#REF!</definedName>
    <definedName name="ad" localSheetId="1">#REF!</definedName>
    <definedName name="ad" localSheetId="0">#REF!</definedName>
    <definedName name="ad">#REF!</definedName>
    <definedName name="ad_1" localSheetId="2">#REF!</definedName>
    <definedName name="ad_1" localSheetId="1">#REF!</definedName>
    <definedName name="ad_1" localSheetId="0">#REF!</definedName>
    <definedName name="ad_1">#REF!</definedName>
    <definedName name="ad_2" localSheetId="2">#REF!</definedName>
    <definedName name="ad_2" localSheetId="1">#REF!</definedName>
    <definedName name="ad_2" localSheetId="0">#REF!</definedName>
    <definedName name="ad_2">#REF!</definedName>
    <definedName name="ads" localSheetId="2">#REF!</definedName>
    <definedName name="ads" localSheetId="1">#REF!</definedName>
    <definedName name="ads" localSheetId="0">#REF!</definedName>
    <definedName name="ads">#REF!</definedName>
    <definedName name="AEC_3" localSheetId="2">[1]Index!$A$66:$A$73</definedName>
    <definedName name="AEC_3" localSheetId="1">[1]Index!$A$66:$A$73</definedName>
    <definedName name="AEC_3" localSheetId="0">[1]Index!$A$66:$A$73</definedName>
    <definedName name="AEC_3">[2]Index!$A$66:$A$73</definedName>
    <definedName name="aor" localSheetId="2">#REF!</definedName>
    <definedName name="aor" localSheetId="1">#REF!</definedName>
    <definedName name="aor" localSheetId="0">#REF!</definedName>
    <definedName name="aor">#REF!</definedName>
    <definedName name="b" localSheetId="2">#REF!</definedName>
    <definedName name="b" localSheetId="1">#REF!</definedName>
    <definedName name="b" localSheetId="0">#REF!</definedName>
    <definedName name="b">#REF!</definedName>
    <definedName name="bbb" localSheetId="2">#REF!</definedName>
    <definedName name="bbb" localSheetId="1">#REF!</definedName>
    <definedName name="bbb" localSheetId="0">#REF!</definedName>
    <definedName name="bbb">#REF!</definedName>
    <definedName name="Bottom_Tank" localSheetId="2">#REF!</definedName>
    <definedName name="Bottom_Tank" localSheetId="1">#REF!</definedName>
    <definedName name="Bottom_Tank" localSheetId="0">#REF!</definedName>
    <definedName name="Bottom_Tank">#REF!</definedName>
    <definedName name="Bottom_Tank_1" localSheetId="2">#REF!</definedName>
    <definedName name="Bottom_Tank_1" localSheetId="1">#REF!</definedName>
    <definedName name="Bottom_Tank_1" localSheetId="0">#REF!</definedName>
    <definedName name="Bottom_Tank_1">#REF!</definedName>
    <definedName name="Bottom_Tank_2" localSheetId="2">#REF!</definedName>
    <definedName name="Bottom_Tank_2" localSheetId="1">#REF!</definedName>
    <definedName name="Bottom_Tank_2" localSheetId="0">#REF!</definedName>
    <definedName name="Bottom_Tank_2">#REF!</definedName>
    <definedName name="Building">#REF!</definedName>
    <definedName name="Building_old">#REF!</definedName>
    <definedName name="CI_NO.7">'[3]Index(วิธีจัดซื้อจัดจ้างno.7)'!$E$2:$E$34</definedName>
    <definedName name="CI_รจ.ตามจริง">'[3]Index no.8'!$C$2:$C$174</definedName>
    <definedName name="CI_อุดหนุน">'[3]Index no.8'!$A$2:$A$24</definedName>
    <definedName name="comg" localSheetId="0">#REF!</definedName>
    <definedName name="comg">#REF!</definedName>
    <definedName name="Commitment_item" localSheetId="0">#REF!</definedName>
    <definedName name="Commitment_item">#REF!</definedName>
    <definedName name="comt" localSheetId="0">#REF!</definedName>
    <definedName name="comt">#REF!</definedName>
    <definedName name="Conun_2" localSheetId="2">[1]Index!$A$1:$A$28</definedName>
    <definedName name="Conun_2" localSheetId="1">[1]Index!$A$1:$A$28</definedName>
    <definedName name="Conun_2" localSheetId="0">[1]Index!$A$1:$A$28</definedName>
    <definedName name="Conun_2">[2]Index!$A$1:$A$28</definedName>
    <definedName name="cost1" localSheetId="2">#REF!</definedName>
    <definedName name="cost1" localSheetId="1">#REF!</definedName>
    <definedName name="cost1" localSheetId="0">#REF!</definedName>
    <definedName name="cost1">#REF!</definedName>
    <definedName name="cost10" localSheetId="2">#REF!</definedName>
    <definedName name="cost10" localSheetId="1">#REF!</definedName>
    <definedName name="cost10" localSheetId="0">#REF!</definedName>
    <definedName name="cost10">#REF!</definedName>
    <definedName name="cost11" localSheetId="2">#REF!</definedName>
    <definedName name="cost11" localSheetId="1">#REF!</definedName>
    <definedName name="cost11" localSheetId="0">#REF!</definedName>
    <definedName name="cost11">#REF!</definedName>
    <definedName name="cost12" localSheetId="2">#REF!</definedName>
    <definedName name="cost12" localSheetId="1">#REF!</definedName>
    <definedName name="cost12" localSheetId="0">#REF!</definedName>
    <definedName name="cost12">#REF!</definedName>
    <definedName name="cost13" localSheetId="2">#REF!</definedName>
    <definedName name="cost13" localSheetId="1">#REF!</definedName>
    <definedName name="cost13" localSheetId="0">#REF!</definedName>
    <definedName name="cost13">#REF!</definedName>
    <definedName name="cost2" localSheetId="2">#REF!</definedName>
    <definedName name="cost2" localSheetId="1">#REF!</definedName>
    <definedName name="cost2" localSheetId="0">#REF!</definedName>
    <definedName name="cost2">#REF!</definedName>
    <definedName name="cost23" localSheetId="2">#REF!</definedName>
    <definedName name="cost23" localSheetId="1">#REF!</definedName>
    <definedName name="cost23" localSheetId="0">#REF!</definedName>
    <definedName name="cost23">#REF!</definedName>
    <definedName name="cost3" localSheetId="2">#REF!</definedName>
    <definedName name="cost3" localSheetId="1">#REF!</definedName>
    <definedName name="cost3" localSheetId="0">#REF!</definedName>
    <definedName name="cost3">#REF!</definedName>
    <definedName name="cost4" localSheetId="2">#REF!</definedName>
    <definedName name="cost4" localSheetId="1">#REF!</definedName>
    <definedName name="cost4" localSheetId="0">#REF!</definedName>
    <definedName name="cost4">#REF!</definedName>
    <definedName name="cost5" localSheetId="2">#REF!</definedName>
    <definedName name="cost5" localSheetId="1">#REF!</definedName>
    <definedName name="cost5" localSheetId="0">#REF!</definedName>
    <definedName name="cost5">#REF!</definedName>
    <definedName name="cost6" localSheetId="2">#REF!</definedName>
    <definedName name="cost6" localSheetId="1">#REF!</definedName>
    <definedName name="cost6" localSheetId="0">#REF!</definedName>
    <definedName name="cost6">#REF!</definedName>
    <definedName name="cost7" localSheetId="2">#REF!</definedName>
    <definedName name="cost7" localSheetId="1">#REF!</definedName>
    <definedName name="cost7" localSheetId="0">#REF!</definedName>
    <definedName name="cost7">#REF!</definedName>
    <definedName name="cost8" localSheetId="2">#REF!</definedName>
    <definedName name="cost8" localSheetId="1">#REF!</definedName>
    <definedName name="cost8" localSheetId="0">#REF!</definedName>
    <definedName name="cost8">#REF!</definedName>
    <definedName name="cost9" localSheetId="2">#REF!</definedName>
    <definedName name="cost9" localSheetId="1">#REF!</definedName>
    <definedName name="cost9" localSheetId="0">#REF!</definedName>
    <definedName name="cost9">#REF!</definedName>
    <definedName name="CostCenter">#REF!</definedName>
    <definedName name="d" localSheetId="2">[4]index!$C$3:$C$9</definedName>
    <definedName name="d" localSheetId="1">[4]index!$C$3:$C$9</definedName>
    <definedName name="d" localSheetId="0">[4]index!$C$3:$C$9</definedName>
    <definedName name="d">[5]index!$C$3:$C$9</definedName>
    <definedName name="e" localSheetId="2">#REF!</definedName>
    <definedName name="e" localSheetId="1">#REF!</definedName>
    <definedName name="e" localSheetId="0">#REF!</definedName>
    <definedName name="e">#REF!</definedName>
    <definedName name="FC">#REF!</definedName>
    <definedName name="Functional__Area">'[6]Index10-12(1)'!$B$81:$B$119</definedName>
    <definedName name="Functional_area" localSheetId="0">#REF!</definedName>
    <definedName name="Functional_area">#REF!</definedName>
    <definedName name="Functional_Area_no.4">[3]Index_รวม!$B$80:$B$121</definedName>
    <definedName name="Functional_Area_no.6">[3]Index_รวม!$C$86:$C$126</definedName>
    <definedName name="FunctionalArea" localSheetId="2">'[7]Ind.3.6'!$I$4:$I$60</definedName>
    <definedName name="FunctionalArea" localSheetId="1">'[7]Ind.3.6'!$I$4:$I$60</definedName>
    <definedName name="FunctionalArea" localSheetId="0">'[7]Ind.3.6'!$I$4:$I$60</definedName>
    <definedName name="FunctionalArea">'[8]Ind.3.6'!$I$4:$I$60</definedName>
    <definedName name="Fund" localSheetId="0">#REF!</definedName>
    <definedName name="Fund">#REF!</definedName>
    <definedName name="Fund_Center" localSheetId="0">#REF!</definedName>
    <definedName name="Fund_Center">#REF!</definedName>
    <definedName name="fund1" localSheetId="0">#REF!</definedName>
    <definedName name="fund1">#REF!</definedName>
    <definedName name="funda">#REF!</definedName>
    <definedName name="fundc">#REF!</definedName>
    <definedName name="fundcenter" localSheetId="2">'[9]index '!$C$3:$C$40</definedName>
    <definedName name="fundcenter" localSheetId="1">'[9]index '!$C$3:$C$40</definedName>
    <definedName name="fundcenter" localSheetId="0">'[9]index '!$C$3:$C$40</definedName>
    <definedName name="fundcenter">'[10]index '!$C$3:$C$40</definedName>
    <definedName name="G_16" localSheetId="0">#REF!</definedName>
    <definedName name="G_16">#REF!</definedName>
    <definedName name="G_Policy" localSheetId="0">#REF!</definedName>
    <definedName name="G_Policy">#REF!</definedName>
    <definedName name="HTML_CodePage" hidden="1">874</definedName>
    <definedName name="HTML_Control" localSheetId="2" hidden="1">{"'SUMMATION'!$B$2:$I$2"}</definedName>
    <definedName name="HTML_Control" localSheetId="1" hidden="1">{"'SUMMATION'!$B$2:$I$2"}</definedName>
    <definedName name="HTML_Control" localSheetId="0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'[11]Income Type'!$A$1:$B$65536</definedName>
    <definedName name="Karupan_old" localSheetId="2">[12]Index!$A$60:$A$63</definedName>
    <definedName name="Karupan_old" localSheetId="1">[12]Index!$A$60:$A$63</definedName>
    <definedName name="Karupan_old" localSheetId="0">[12]Index!$A$60:$A$63</definedName>
    <definedName name="Karupan_old">[13]Index!$A$60:$A$63</definedName>
    <definedName name="kk" localSheetId="2">#REF!</definedName>
    <definedName name="kk" localSheetId="1">#REF!</definedName>
    <definedName name="kk" localSheetId="0">#REF!</definedName>
    <definedName name="kk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L_1" localSheetId="2">#REF!</definedName>
    <definedName name="L_1" localSheetId="1">#REF!</definedName>
    <definedName name="L_1" localSheetId="0">#REF!</definedName>
    <definedName name="L_1">#REF!</definedName>
    <definedName name="L_2" localSheetId="2">#REF!</definedName>
    <definedName name="L_2" localSheetId="1">#REF!</definedName>
    <definedName name="L_2" localSheetId="0">#REF!</definedName>
    <definedName name="L_2">#REF!</definedName>
    <definedName name="Level_01">'[3]Level (รายรับ)'!$A$3:$A$5</definedName>
    <definedName name="Level_1">'[3]Level (รายจ่าย)'!$A$3:$A$7</definedName>
    <definedName name="lflllldldl" localSheetId="2">#REF!</definedName>
    <definedName name="lflllldldl" localSheetId="1">#REF!</definedName>
    <definedName name="lflllldldl" localSheetId="0">#REF!</definedName>
    <definedName name="lflllldldl">#REF!</definedName>
    <definedName name="ll" localSheetId="2">#REF!</definedName>
    <definedName name="ll" localSheetId="1">#REF!</definedName>
    <definedName name="ll" localSheetId="0">#REF!</definedName>
    <definedName name="ll">#REF!</definedName>
    <definedName name="LLOOO" localSheetId="2">#REF!</definedName>
    <definedName name="LLOOO" localSheetId="1">#REF!</definedName>
    <definedName name="LLOOO" localSheetId="0">#REF!</definedName>
    <definedName name="LLOOO">#REF!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>'[3]Level (รายจ่าย)'!$U$3:$V$18</definedName>
    <definedName name="Logic01">'[3]Level (รายรับ)'!$A$13:$B$39</definedName>
    <definedName name="maintain" localSheetId="0">#REF!</definedName>
    <definedName name="maintain">#REF!</definedName>
    <definedName name="Mission" localSheetId="0">#REF!</definedName>
    <definedName name="Mission">#REF!</definedName>
    <definedName name="MMM" localSheetId="2">#REF!</definedName>
    <definedName name="MMM" localSheetId="1">#REF!</definedName>
    <definedName name="MMM" localSheetId="0">#REF!</definedName>
    <definedName name="MMM">#REF!</definedName>
    <definedName name="MMMMM" localSheetId="2">#REF!</definedName>
    <definedName name="MMMMM" localSheetId="1">#REF!</definedName>
    <definedName name="MMMMM" localSheetId="0">#REF!</definedName>
    <definedName name="MMMMM">#REF!</definedName>
    <definedName name="MU_strategic">#REF!</definedName>
    <definedName name="n" localSheetId="2">#REF!</definedName>
    <definedName name="n" localSheetId="1">#REF!</definedName>
    <definedName name="n" localSheetId="0">#REF!</definedName>
    <definedName name="n">#REF!</definedName>
    <definedName name="nnn" localSheetId="2">#REF!</definedName>
    <definedName name="nnn" localSheetId="1">#REF!</definedName>
    <definedName name="nnn" localSheetId="0">#REF!</definedName>
    <definedName name="nnn">#REF!</definedName>
    <definedName name="Obj">#REF!</definedName>
    <definedName name="p" localSheetId="2">#REF!</definedName>
    <definedName name="p" localSheetId="1">#REF!</definedName>
    <definedName name="p" localSheetId="0">#REF!</definedName>
    <definedName name="p">#REF!</definedName>
    <definedName name="_xlnm.Print_Area" localSheetId="2">'1. คณะวิทยาศาสตร์ฯ (กศ.ปช.)'!$A$1:$AA$126</definedName>
    <definedName name="_xlnm.Print_Area" localSheetId="1">'1. คณะวิทยาศาสตร์ฯ (บกศ)'!$A$1:$AA$126</definedName>
    <definedName name="_xlnm.Print_Area" localSheetId="0">อธิบายแบบฟอร์ม!$A$1:$AA$99</definedName>
    <definedName name="_xlnm.Print_Area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2">'1. คณะวิทยาศาสตร์ฯ (กศ.ปช.)'!$6:$7</definedName>
    <definedName name="_xlnm.Print_Titles" localSheetId="1">'1. คณะวิทยาศาสตร์ฯ (บกศ)'!$6:$7</definedName>
    <definedName name="_xlnm.Print_Titles" localSheetId="0">อธิบายแบบฟอร์ม!$6:$7</definedName>
    <definedName name="Roof_Tank" localSheetId="2">#REF!</definedName>
    <definedName name="Roof_Tank" localSheetId="1">#REF!</definedName>
    <definedName name="Roof_Tank" localSheetId="0">#REF!</definedName>
    <definedName name="Roof_Tank">#REF!</definedName>
    <definedName name="Roof_Tank_1" localSheetId="2">#REF!</definedName>
    <definedName name="Roof_Tank_1" localSheetId="1">#REF!</definedName>
    <definedName name="Roof_Tank_1" localSheetId="0">#REF!</definedName>
    <definedName name="Roof_Tank_1">#REF!</definedName>
    <definedName name="Roof_Tank_2" localSheetId="2">#REF!</definedName>
    <definedName name="Roof_Tank_2" localSheetId="1">#REF!</definedName>
    <definedName name="Roof_Tank_2" localSheetId="0">#REF!</definedName>
    <definedName name="Roof_Tank_2">#REF!</definedName>
    <definedName name="RP_tblFormat3_2" localSheetId="2">#REF!</definedName>
    <definedName name="RP_tblFormat3_2" localSheetId="1">#REF!</definedName>
    <definedName name="RP_tblFormat3_2" localSheetId="0">#REF!</definedName>
    <definedName name="RP_tblFormat3_2">#REF!</definedName>
    <definedName name="RP_tblFormat3_2_1" localSheetId="2">#REF!</definedName>
    <definedName name="RP_tblFormat3_2_1" localSheetId="1">#REF!</definedName>
    <definedName name="RP_tblFormat3_2_1" localSheetId="0">#REF!</definedName>
    <definedName name="RP_tblFormat3_2_1">#REF!</definedName>
    <definedName name="RP_tblFormat3_2_2" localSheetId="2">#REF!</definedName>
    <definedName name="RP_tblFormat3_2_2" localSheetId="1">#REF!</definedName>
    <definedName name="RP_tblFormat3_2_2" localSheetId="0">#REF!</definedName>
    <definedName name="RP_tblFormat3_2_2">#REF!</definedName>
    <definedName name="RP_tblRptHeading" localSheetId="2">#REF!</definedName>
    <definedName name="RP_tblRptHeading" localSheetId="1">#REF!</definedName>
    <definedName name="RP_tblRptHeading" localSheetId="0">#REF!</definedName>
    <definedName name="RP_tblRptHeading">#REF!</definedName>
    <definedName name="RP_tblRptHeading_1" localSheetId="2">#REF!</definedName>
    <definedName name="RP_tblRptHeading_1" localSheetId="1">#REF!</definedName>
    <definedName name="RP_tblRptHeading_1" localSheetId="0">#REF!</definedName>
    <definedName name="RP_tblRptHeading_1">#REF!</definedName>
    <definedName name="RP_tblRptHeading_2" localSheetId="2">#REF!</definedName>
    <definedName name="RP_tblRptHeading_2" localSheetId="1">#REF!</definedName>
    <definedName name="RP_tblRptHeading_2" localSheetId="0">#REF!</definedName>
    <definedName name="RP_tblRptHeading_2">#REF!</definedName>
    <definedName name="S_9">#REF!</definedName>
    <definedName name="select">#REF!</definedName>
    <definedName name="status">#REF!</definedName>
    <definedName name="step001">[3]no.4!$B1</definedName>
    <definedName name="step002">[3]no.4!$C1</definedName>
    <definedName name="step003">[3]no.4!$D1</definedName>
    <definedName name="step01">[3]no.6!$B1</definedName>
    <definedName name="step02">[3]no.6!$C1</definedName>
    <definedName name="Table_Logic" localSheetId="2">[7]สูตรแผนงาน!$G$3:$H$6</definedName>
    <definedName name="Table_Logic" localSheetId="1">[7]สูตรแผนงาน!$G$3:$H$6</definedName>
    <definedName name="Table_Logic" localSheetId="0">[7]สูตรแผนงาน!$G$3:$H$6</definedName>
    <definedName name="Table_Logic">[8]สูตรแผนงาน!$G$3:$H$6</definedName>
    <definedName name="ttt" localSheetId="2">#REF!</definedName>
    <definedName name="ttt" localSheetId="1">#REF!</definedName>
    <definedName name="ttt" localSheetId="0">#REF!</definedName>
    <definedName name="ttt">#REF!</definedName>
    <definedName name="W" localSheetId="2">#REF!</definedName>
    <definedName name="W" localSheetId="1">#REF!</definedName>
    <definedName name="W" localSheetId="0">#REF!</definedName>
    <definedName name="W">#REF!</definedName>
    <definedName name="W_1" localSheetId="2">#REF!</definedName>
    <definedName name="W_1" localSheetId="1">#REF!</definedName>
    <definedName name="W_1" localSheetId="0">#REF!</definedName>
    <definedName name="W_1">#REF!</definedName>
    <definedName name="W_2" localSheetId="2">#REF!</definedName>
    <definedName name="W_2" localSheetId="1">#REF!</definedName>
    <definedName name="W_2" localSheetId="0">#REF!</definedName>
    <definedName name="W_2">#REF!</definedName>
    <definedName name="wall_Tank" localSheetId="2">#REF!</definedName>
    <definedName name="wall_Tank" localSheetId="1">#REF!</definedName>
    <definedName name="wall_Tank" localSheetId="0">#REF!</definedName>
    <definedName name="wall_Tank">#REF!</definedName>
    <definedName name="wall_Tank_1" localSheetId="2">#REF!</definedName>
    <definedName name="wall_Tank_1" localSheetId="1">#REF!</definedName>
    <definedName name="wall_Tank_1" localSheetId="0">#REF!</definedName>
    <definedName name="wall_Tank_1">#REF!</definedName>
    <definedName name="wall_Tank_2" localSheetId="2">#REF!</definedName>
    <definedName name="wall_Tank_2" localSheetId="1">#REF!</definedName>
    <definedName name="wall_Tank_2" localSheetId="0">#REF!</definedName>
    <definedName name="wall_Tank_2">#REF!</definedName>
    <definedName name="x" localSheetId="2">#REF!</definedName>
    <definedName name="x" localSheetId="1">#REF!</definedName>
    <definedName name="x" localSheetId="0">#REF!</definedName>
    <definedName name="x">#REF!</definedName>
    <definedName name="year">[3]Index_รวม!$F$6:$F$10</definedName>
    <definedName name="กกกกก" localSheetId="2">#REF!</definedName>
    <definedName name="กกกกก" localSheetId="1">#REF!</definedName>
    <definedName name="กกกกก" localSheetId="0">#REF!</definedName>
    <definedName name="กกกกก">#REF!</definedName>
    <definedName name="กราร" localSheetId="2">#REF!</definedName>
    <definedName name="กราร" localSheetId="1">#REF!</definedName>
    <definedName name="กราร" localSheetId="0">#REF!</definedName>
    <definedName name="กราร">#REF!</definedName>
    <definedName name="กสกสนก" localSheetId="2">#REF!</definedName>
    <definedName name="กสกสนก" localSheetId="1">#REF!</definedName>
    <definedName name="กสกสนก" localSheetId="0">#REF!</definedName>
    <definedName name="กสกสนก">#REF!</definedName>
    <definedName name="กากรกากรกากร" localSheetId="2">#REF!</definedName>
    <definedName name="กากรกากรกากร" localSheetId="1">#REF!</definedName>
    <definedName name="กากรกากรกากร" localSheetId="0">#REF!</definedName>
    <definedName name="กากรกากรกากร">#REF!</definedName>
    <definedName name="การนำเงินรายได้สะสมหรือเงินต้นมาใช้">#REF!</definedName>
    <definedName name="ค.พร้อมก.บริหาร">#REF!</definedName>
    <definedName name="ค.พร้อมของการบริหารจัดการ" localSheetId="2">'[7]Ind.3.3.1'!$E$22:$E$26</definedName>
    <definedName name="ค.พร้อมของการบริหารจัดการ" localSheetId="1">'[7]Ind.3.3.1'!$E$22:$E$26</definedName>
    <definedName name="ค.พร้อมของการบริหารจัดการ" localSheetId="0">'[7]Ind.3.3.1'!$E$22:$E$26</definedName>
    <definedName name="ค.พร้อมของการบริหารจัดการ">'[8]Ind.3.3.1'!$E$22:$E$26</definedName>
    <definedName name="ค.พร้อมบุคลากร" localSheetId="2">'[7]Ind.3.3.1'!$E$15:$E$19</definedName>
    <definedName name="ค.พร้อมบุคลากร" localSheetId="1">'[7]Ind.3.3.1'!$E$15:$E$19</definedName>
    <definedName name="ค.พร้อมบุคลากร" localSheetId="0">'[7]Ind.3.3.1'!$E$15:$E$19</definedName>
    <definedName name="ค.พร้อมบุคลากร">'[8]Ind.3.3.1'!$E$15:$E$19</definedName>
    <definedName name="ค.พร้อมพื้นที่ดำเนินโครงการ" localSheetId="2">'[7]Ind.3.3.1'!$E$10:$E$12</definedName>
    <definedName name="ค.พร้อมพื้นที่ดำเนินโครงการ" localSheetId="1">'[7]Ind.3.3.1'!$E$10:$E$12</definedName>
    <definedName name="ค.พร้อมพื้นที่ดำเนินโครงการ" localSheetId="0">'[7]Ind.3.3.1'!$E$10:$E$12</definedName>
    <definedName name="ค.พร้อมพื้นที่ดำเนินโครงการ">'[8]Ind.3.3.1'!$E$10:$E$12</definedName>
    <definedName name="ค.เสี่ยง" localSheetId="2">#REF!</definedName>
    <definedName name="ค.เสี่ยง" localSheetId="1">#REF!</definedName>
    <definedName name="ค.เสี่ยง" localSheetId="0">#REF!</definedName>
    <definedName name="ค.เสี่ยง">#REF!</definedName>
    <definedName name="ครุภัณฑ์">'[14]ข้อมูลหลัก (mu)'!$Z$63692:$Z$63694</definedName>
    <definedName name="ครุภัณฑ์ผูกพันใหม่" localSheetId="2">'[15]Index1 (ห้ามลบ)'!#REF!</definedName>
    <definedName name="ครุภัณฑ์ผูกพันใหม่" localSheetId="1">'[15]Index1 (ห้ามลบ)'!#REF!</definedName>
    <definedName name="ครุภัณฑ์ผูกพันใหม่" localSheetId="0">'[15]Index1 (ห้ามลบ)'!#REF!</definedName>
    <definedName name="ครุภัณฑ์ผูกพันใหม่">'[16]Index1 (ห้ามลบ)'!#REF!</definedName>
    <definedName name="ความพร้อมของการบริหารจัดการ">[3]Index_รวม!$E$31:$E$35</definedName>
    <definedName name="ความพร้อมของบุคลากร_ทีมงาน">[3]Index_รวม!$E$23:$E$27</definedName>
    <definedName name="ความพร้อมของพื้นที่ดำเนินโครงการ">[3]Index_รวม!$E$17:$E$19</definedName>
    <definedName name="ความพร้อมพื้นที่" localSheetId="0">#REF!</definedName>
    <definedName name="ความพร้อมพื้นที่">#REF!</definedName>
    <definedName name="ความเสี่ยงที่อาจเกิดขึ้น">[3]Index_รวม!$E$39:$E$44</definedName>
    <definedName name="ค่าครุภัณฑ์" localSheetId="0">#REF!</definedName>
    <definedName name="ค่าครุภัณฑ์">#REF!</definedName>
    <definedName name="ค่าจ้างชั่วคราว" localSheetId="0">#REF!</definedName>
    <definedName name="ค่าจ้างชั่วคราว">#REF!</definedName>
    <definedName name="ค่าจ้างประจำ" localSheetId="0">#REF!</definedName>
    <definedName name="ค่าจ้างประจำ">#REF!</definedName>
    <definedName name="ค่าใช้สอย">#REF!</definedName>
    <definedName name="ค่าตอบแทน">#REF!</definedName>
    <definedName name="ค่าวัสดุ">#REF!</definedName>
    <definedName name="ค่าสาธารณูปโภค">#REF!</definedName>
    <definedName name="โครงการ" localSheetId="2">'[7]Ind.3.6'!$E$10:$E$28</definedName>
    <definedName name="โครงการ" localSheetId="1">'[7]Ind.3.6'!$E$10:$E$28</definedName>
    <definedName name="โครงการ" localSheetId="0">'[7]Ind.3.6'!$E$10:$E$28</definedName>
    <definedName name="โครงการ">'[8]Ind.3.6'!$E$10:$E$28</definedName>
    <definedName name="งบเงินอุดหนุน" localSheetId="0">#REF!</definedName>
    <definedName name="งบเงินอุดหนุน">#REF!</definedName>
    <definedName name="งานทั่วไป" localSheetId="0">[17]ภูมิทัศน์!#REF!</definedName>
    <definedName name="งานทั่วไป">[17]ภูมิทัศน์!#REF!</definedName>
    <definedName name="งานบัวเชิงผนัง" localSheetId="0">[17]ภูมิทัศน์!#REF!</definedName>
    <definedName name="งานบัวเชิงผนัง">[17]ภูมิทัศน์!#REF!</definedName>
    <definedName name="งานประตูหน้าต่าง">[17]ภูมิทัศน์!#REF!</definedName>
    <definedName name="งานผนัง">[17]ภูมิทัศน์!#REF!</definedName>
    <definedName name="งานฝ้าเพดาน">[17]ภูมิทัศน์!#REF!</definedName>
    <definedName name="งานพื้น">[17]ภูมิทัศน์!#REF!</definedName>
    <definedName name="งานไฟฟ้า" localSheetId="2">#REF!</definedName>
    <definedName name="งานไฟฟ้า" localSheetId="1">#REF!</definedName>
    <definedName name="งานไฟฟ้า" localSheetId="0">#REF!</definedName>
    <definedName name="งานไฟฟ้า">#REF!</definedName>
    <definedName name="งานสุขภัณฑ์" localSheetId="0">[17]ภูมิทัศน์!#REF!</definedName>
    <definedName name="งานสุขภัณฑ์">[17]ภูมิทัศน์!#REF!</definedName>
    <definedName name="งานหลังคา" localSheetId="0">[17]ภูมิทัศน์!#REF!</definedName>
    <definedName name="งานหลังคา">[17]ภูมิทัศน์!#REF!</definedName>
    <definedName name="เงินเดือน" localSheetId="2">#REF!</definedName>
    <definedName name="เงินเดือน" localSheetId="1">#REF!</definedName>
    <definedName name="เงินเดือน" localSheetId="0">#REF!</definedName>
    <definedName name="เงินเดือน">#REF!</definedName>
    <definedName name="จัดสร้าง" localSheetId="2">#REF!</definedName>
    <definedName name="จัดสร้าง" localSheetId="1">#REF!</definedName>
    <definedName name="จัดสร้าง" localSheetId="0">#REF!</definedName>
    <definedName name="จัดสร้าง">#REF!</definedName>
    <definedName name="จำแนกประเภทครุภัณฑ์">#REF!</definedName>
    <definedName name="ชำรุด">'[14]ข้อมูลหลัก (mu)'!$AE$777:$AE$778</definedName>
    <definedName name="ใช่" localSheetId="2">#REF!</definedName>
    <definedName name="ใช่" localSheetId="1">#REF!</definedName>
    <definedName name="ใช่" localSheetId="0">#REF!</definedName>
    <definedName name="ใช่">#REF!</definedName>
    <definedName name="ซ่อม">#REF!</definedName>
    <definedName name="ด" localSheetId="2">#REF!</definedName>
    <definedName name="ด" localSheetId="1">#REF!</definedName>
    <definedName name="ด" localSheetId="0">#REF!</definedName>
    <definedName name="ด">#REF!</definedName>
    <definedName name="ดด" localSheetId="2">#REF!</definedName>
    <definedName name="ดด" localSheetId="1">#REF!</definedName>
    <definedName name="ดด" localSheetId="0">#REF!</definedName>
    <definedName name="ดด">#REF!</definedName>
    <definedName name="ดอกเบี้ยรับและรายได้จากเงินลงทุน">#REF!</definedName>
    <definedName name="ต.ลุ่มสุ่ม_อ.ไทรโยค_จังหวัดกาญจนบุรี">#REF!</definedName>
    <definedName name="ตัวชี้วัด">[3]Index_รวม!$D$6:$D$8</definedName>
    <definedName name="ตัวชี้วัดโครงการ">[6]Indexตัวชี้วัดและแผนงาน!$G$6:$G$9</definedName>
    <definedName name="ที่ดินและสิ่งก่อสร้าง" localSheetId="2">#REF!</definedName>
    <definedName name="ที่ดินและสิ่งก่อสร้าง" localSheetId="1">#REF!</definedName>
    <definedName name="ที่ดินและสิ่งก่อสร้าง" localSheetId="0">#REF!</definedName>
    <definedName name="ที่ดินและสิ่งก่อสร้าง">#REF!</definedName>
    <definedName name="ที่ตั้ง" localSheetId="2">#REF!</definedName>
    <definedName name="ที่ตั้ง" localSheetId="1">#REF!</definedName>
    <definedName name="ที่ตั้ง" localSheetId="0">#REF!</definedName>
    <definedName name="ที่ตั้ง">#REF!</definedName>
    <definedName name="ที่ตั้ง1" localSheetId="2">#REF!</definedName>
    <definedName name="ที่ตั้ง1" localSheetId="1">#REF!</definedName>
    <definedName name="ที่ตั้ง1" localSheetId="0">#REF!</definedName>
    <definedName name="ที่ตั้ง1">#REF!</definedName>
    <definedName name="ที่ตั้ง2" localSheetId="2">'[18]Index1 (ห้ามลบ)'!$B$290:$B$299</definedName>
    <definedName name="ที่ตั้ง2" localSheetId="1">'[18]Index1 (ห้ามลบ)'!$B$290:$B$299</definedName>
    <definedName name="ที่ตั้ง2" localSheetId="0">'[18]Index1 (ห้ามลบ)'!$B$290:$B$299</definedName>
    <definedName name="ที่ตั้ง2">'[19]Index1 (ห้ามลบ)'!$B$290:$B$299</definedName>
    <definedName name="นย.รัฐบาล" localSheetId="2">'[7]Ind.3.3.1'!$C$54:$C$64</definedName>
    <definedName name="นย.รัฐบาล" localSheetId="1">'[7]Ind.3.3.1'!$C$54:$C$64</definedName>
    <definedName name="นย.รัฐบาล" localSheetId="0">'[7]Ind.3.3.1'!$C$54:$C$64</definedName>
    <definedName name="นย.รัฐบาล">'[8]Ind.3.3.1'!$C$54:$C$64</definedName>
    <definedName name="นโยบายรัฐ">[3]Index_รวม!$C$52:$C$62</definedName>
    <definedName name="นโยบายรัฐบาล" localSheetId="2">'[18]Index1 (ห้ามลบ)'!$B$3:$B$65</definedName>
    <definedName name="นโยบายรัฐบาล" localSheetId="1">'[18]Index1 (ห้ามลบ)'!$B$3:$B$65</definedName>
    <definedName name="นโยบายรัฐบาล" localSheetId="0">'[18]Index1 (ห้ามลบ)'!$B$3:$B$65</definedName>
    <definedName name="นโยบายรัฐบาล">'[19]Index1 (ห้ามลบ)'!$B$3:$B$65</definedName>
    <definedName name="ป" localSheetId="2">#REF!</definedName>
    <definedName name="ป" localSheetId="1">#REF!</definedName>
    <definedName name="ป" localSheetId="0">#REF!</definedName>
    <definedName name="ป">#REF!</definedName>
    <definedName name="ประเภท1" localSheetId="2">'[7]Ind.3.3.1'!$C$50:$C$51</definedName>
    <definedName name="ประเภท1" localSheetId="1">'[7]Ind.3.3.1'!$C$50:$C$51</definedName>
    <definedName name="ประเภท1" localSheetId="0">'[7]Ind.3.3.1'!$C$50:$C$51</definedName>
    <definedName name="ประเภท1">'[8]Ind.3.3.1'!$C$50:$C$51</definedName>
    <definedName name="ประเภทครุภัณฑ์" localSheetId="2">'[18]Index1 (ห้ามลบ)'!$B$268:$B$276</definedName>
    <definedName name="ประเภทครุภัณฑ์" localSheetId="1">'[18]Index1 (ห้ามลบ)'!$B$268:$B$276</definedName>
    <definedName name="ประเภทครุภัณฑ์" localSheetId="0">'[18]Index1 (ห้ามลบ)'!$B$268:$B$276</definedName>
    <definedName name="ประเภทครุภัณฑ์">'[19]Index1 (ห้ามลบ)'!$B$268:$B$276</definedName>
    <definedName name="ประเภทครุภัณฑ์__สิ่งก่อสร้าง">'[3]Index no.7'!$A$2:$A$23</definedName>
    <definedName name="ประเภทครุภัณฑ์สิ่งก่อสร้าง">'[20]Index no.4.3'!$A$2:$A$23</definedName>
    <definedName name="ประเภทแผนงาน" localSheetId="2">'[7]Ind.3.3.1'!$A$5:$A$8</definedName>
    <definedName name="ประเภทแผนงาน" localSheetId="1">'[7]Ind.3.3.1'!$A$5:$A$8</definedName>
    <definedName name="ประเภทแผนงาน" localSheetId="0">'[7]Ind.3.3.1'!$A$5:$A$8</definedName>
    <definedName name="ประเภทแผนงาน">'[8]Ind.3.3.1'!$A$5:$A$8</definedName>
    <definedName name="ประสบการณ์และความเชี่ยวชาญในการดำเนินการ">[3]Index_รวม!$E$11:$E$13</definedName>
    <definedName name="ปสก.ค.เชี่ยวชาญ" localSheetId="2">'[7]Ind.3.3.1'!$E$5:$E$7</definedName>
    <definedName name="ปสก.ค.เชี่ยวชาญ" localSheetId="1">'[7]Ind.3.3.1'!$E$5:$E$7</definedName>
    <definedName name="ปสก.ค.เชี่ยวชาญ" localSheetId="0">'[7]Ind.3.3.1'!$E$5:$E$7</definedName>
    <definedName name="ปสก.ค.เชี่ยวชาญ">'[8]Ind.3.3.1'!$E$5:$E$7</definedName>
    <definedName name="ปสก.และค.เชี่ยวชาญ" localSheetId="2">#REF!</definedName>
    <definedName name="ปสก.และค.เชี่ยวชาญ" localSheetId="1">#REF!</definedName>
    <definedName name="ปสก.และค.เชี่ยวชาญ" localSheetId="0">#REF!</definedName>
    <definedName name="ปสก.และค.เชี่ยวชาญ">#REF!</definedName>
    <definedName name="เป้าหมายการให้บริการหน่วยงาน">[3]Index_รวม!$C$28:$C$41</definedName>
    <definedName name="เป้าหมายหน่วยงาน" localSheetId="0">#REF!</definedName>
    <definedName name="เป้าหมายหน่วยงาน">#REF!</definedName>
    <definedName name="เป้าหมายให้บริการหน่วยงาน" localSheetId="2">'[7]Ind.3.3.1'!$C$73:$C$80</definedName>
    <definedName name="เป้าหมายให้บริการหน่วยงาน" localSheetId="1">'[7]Ind.3.3.1'!$C$73:$C$80</definedName>
    <definedName name="เป้าหมายให้บริการหน่วยงาน" localSheetId="0">'[7]Ind.3.3.1'!$C$73:$C$80</definedName>
    <definedName name="เป้าหมายให้บริการหน่วยงาน">'[8]Ind.3.3.1'!$C$73:$C$80</definedName>
    <definedName name="โปรดเลือก" localSheetId="2">#REF!</definedName>
    <definedName name="โปรดเลือก" localSheetId="1">#REF!</definedName>
    <definedName name="โปรดเลือก" localSheetId="0">#REF!</definedName>
    <definedName name="โปรดเลือก">#REF!</definedName>
    <definedName name="ผลผลิต1" localSheetId="2">'[18]Index1 (ห้ามลบ)'!$B$118:$B$215</definedName>
    <definedName name="ผลผลิต1" localSheetId="1">'[18]Index1 (ห้ามลบ)'!$B$118:$B$215</definedName>
    <definedName name="ผลผลิต1" localSheetId="0">'[18]Index1 (ห้ามลบ)'!$B$118:$B$215</definedName>
    <definedName name="ผลผลิต1">'[19]Index1 (ห้ามลบ)'!$B$118:$B$215</definedName>
    <definedName name="ผลผลิต3" localSheetId="2">'[7]Ind.3.3.1'!$C$38:$C$47</definedName>
    <definedName name="ผลผลิต3" localSheetId="1">'[7]Ind.3.3.1'!$C$38:$C$47</definedName>
    <definedName name="ผลผลิต3" localSheetId="0">'[7]Ind.3.3.1'!$C$38:$C$47</definedName>
    <definedName name="ผลผลิต3">'[8]Ind.3.3.1'!$C$38:$C$47</definedName>
    <definedName name="ผลผลิตบูรณาการ" localSheetId="2">'[7]Ind.3.3.1'!$G$34:$G$42</definedName>
    <definedName name="ผลผลิตบูรณาการ" localSheetId="1">'[7]Ind.3.3.1'!$G$34:$G$42</definedName>
    <definedName name="ผลผลิตบูรณาการ" localSheetId="0">'[7]Ind.3.3.1'!$G$34:$G$42</definedName>
    <definedName name="ผลผลิตบูรณาการ">'[8]Ind.3.3.1'!$G$34:$G$42</definedName>
    <definedName name="แผนงาน1" localSheetId="2">#REF!</definedName>
    <definedName name="แผนงาน1" localSheetId="1">#REF!</definedName>
    <definedName name="แผนงาน1" localSheetId="0">#REF!</definedName>
    <definedName name="แผนงาน1">#REF!</definedName>
    <definedName name="แผนงาน2561">'[21]Index10-12'!$G$15:$G$17</definedName>
    <definedName name="แผนงานบูรณาการ" localSheetId="2">'[7]Ind.3.3.1'!$G$5:$G$31</definedName>
    <definedName name="แผนงานบูรณาการ" localSheetId="1">'[7]Ind.3.3.1'!$G$5:$G$31</definedName>
    <definedName name="แผนงานบูรณาการ" localSheetId="0">'[7]Ind.3.3.1'!$G$5:$G$31</definedName>
    <definedName name="แผนงานบูรณาการ">'[8]Ind.3.3.1'!$G$5:$G$31</definedName>
    <definedName name="แผนงานพฐ.ยุท" localSheetId="2">'[7]Ind.3.3.1'!$C$5:$C$35</definedName>
    <definedName name="แผนงานพฐ.ยุท" localSheetId="1">'[7]Ind.3.3.1'!$C$5:$C$35</definedName>
    <definedName name="แผนงานพฐ.ยุท" localSheetId="0">'[7]Ind.3.3.1'!$C$5:$C$35</definedName>
    <definedName name="แผนงานพฐ.ยุท">'[8]Ind.3.3.1'!$C$5:$C$35</definedName>
    <definedName name="พันธกิจ">[3]Index_รวม!$C$45:$C$49</definedName>
    <definedName name="ฟ" localSheetId="2">#REF!</definedName>
    <definedName name="ฟ" localSheetId="1">#REF!</definedName>
    <definedName name="ฟ" localSheetId="0">#REF!</definedName>
    <definedName name="ฟ">#REF!</definedName>
    <definedName name="ไฟฟ_า_ภายใน" localSheetId="2">#REF!</definedName>
    <definedName name="ไฟฟ_า_ภายใน" localSheetId="1">#REF!</definedName>
    <definedName name="ไฟฟ_า_ภายใน" localSheetId="0">#REF!</definedName>
    <definedName name="ไฟฟ_า_ภายใน">#REF!</definedName>
    <definedName name="ไฟฟ_า_ภายใน_1" localSheetId="2">#REF!</definedName>
    <definedName name="ไฟฟ_า_ภายใน_1" localSheetId="1">#REF!</definedName>
    <definedName name="ไฟฟ_า_ภายใน_1" localSheetId="0">#REF!</definedName>
    <definedName name="ไฟฟ_า_ภายใน_1">#REF!</definedName>
    <definedName name="ไฟฟ_า_ภายใน_2" localSheetId="2">#REF!</definedName>
    <definedName name="ไฟฟ_า_ภายใน_2" localSheetId="1">#REF!</definedName>
    <definedName name="ไฟฟ_า_ภายใน_2" localSheetId="0">#REF!</definedName>
    <definedName name="ไฟฟ_า_ภายใน_2">#REF!</definedName>
    <definedName name="ไฟฟ้า_ภายใน" localSheetId="2">#REF!</definedName>
    <definedName name="ไฟฟ้า_ภายใน" localSheetId="1">#REF!</definedName>
    <definedName name="ไฟฟ้า_ภายใน" localSheetId="0">#REF!</definedName>
    <definedName name="ไฟฟ้า_ภายใน">#REF!</definedName>
    <definedName name="ภายใน" localSheetId="2">#REF!</definedName>
    <definedName name="ภายใน" localSheetId="1">#REF!</definedName>
    <definedName name="ภายใน" localSheetId="0">#REF!</definedName>
    <definedName name="ภายใน">#REF!</definedName>
    <definedName name="ภายใน_1" localSheetId="2">#REF!</definedName>
    <definedName name="ภายใน_1" localSheetId="1">#REF!</definedName>
    <definedName name="ภายใน_1" localSheetId="0">#REF!</definedName>
    <definedName name="ภายใน_1">#REF!</definedName>
    <definedName name="ภายใน_2" localSheetId="2">#REF!</definedName>
    <definedName name="ภายใน_2" localSheetId="1">#REF!</definedName>
    <definedName name="ภายใน_2" localSheetId="0">#REF!</definedName>
    <definedName name="ภายใน_2">#REF!</definedName>
    <definedName name="มนุษย์" localSheetId="2">#REF!</definedName>
    <definedName name="มนุษย์" localSheetId="1">#REF!</definedName>
    <definedName name="มนุษย์" localSheetId="0">#REF!</definedName>
    <definedName name="มนุษย์">#REF!</definedName>
    <definedName name="ย่อย_2" localSheetId="2">[1]Index!$I$1:$I$51</definedName>
    <definedName name="ย่อย_2" localSheetId="1">[1]Index!$I$1:$I$51</definedName>
    <definedName name="ย่อย_2" localSheetId="0">[1]Index!$I$1:$I$51</definedName>
    <definedName name="ย่อย_2">[2]Index!$I$1:$I$51</definedName>
    <definedName name="ย่อย_3" localSheetId="2">[1]Index!$I$66:$I$103</definedName>
    <definedName name="ย่อย_3" localSheetId="1">[1]Index!$I$66:$I$103</definedName>
    <definedName name="ย่อย_3" localSheetId="0">[1]Index!$I$66:$I$103</definedName>
    <definedName name="ย่อย_3">[2]Index!$I$66:$I$103</definedName>
    <definedName name="ยำยำ" localSheetId="2">#REF!</definedName>
    <definedName name="ยำยำ" localSheetId="1">#REF!</definedName>
    <definedName name="ยำยำ" localSheetId="0">#REF!</definedName>
    <definedName name="ยำยำ">#REF!</definedName>
    <definedName name="ยุทธ">#REF!</definedName>
    <definedName name="ยุทธศาสตร์" localSheetId="2">'[9]index '!$A$3:$A$7</definedName>
    <definedName name="ยุทธศาสตร์" localSheetId="1">'[9]index '!$A$3:$A$7</definedName>
    <definedName name="ยุทธศาสตร์" localSheetId="0">'[9]index '!$A$3:$A$7</definedName>
    <definedName name="ยุทธศาสตร์">'[10]index '!$A$3:$A$7</definedName>
    <definedName name="ยุทธศาสตร์ม.">[3]Index_รวม!$C$20:$C$23</definedName>
    <definedName name="ยุทธศาสตร์มหาวิทยาลัย" localSheetId="0">#REF!</definedName>
    <definedName name="ยุทธศาสตร์มหาวิทยาลัย">#REF!</definedName>
    <definedName name="ยุทธศาสตร์รัฐบาล" localSheetId="0">#REF!</definedName>
    <definedName name="ยุทธศาสตร์รัฐบาล">#REF!</definedName>
    <definedName name="ยุทธฯมหาลัย1" localSheetId="2">'[7]Ind.3.3.1'!$C$67:$C$70</definedName>
    <definedName name="ยุทธฯมหาลัย1" localSheetId="1">'[7]Ind.3.3.1'!$C$67:$C$70</definedName>
    <definedName name="ยุทธฯมหาลัย1" localSheetId="0">'[7]Ind.3.3.1'!$C$67:$C$70</definedName>
    <definedName name="ยุทธฯมหาลัย1">'[8]Ind.3.3.1'!$C$67:$C$70</definedName>
    <definedName name="รวม" localSheetId="2">#REF!</definedName>
    <definedName name="รวม" localSheetId="1">#REF!</definedName>
    <definedName name="รวม" localSheetId="0">#REF!</definedName>
    <definedName name="รวม">#REF!</definedName>
    <definedName name="รายจ่ายอื่น">#REF!</definedName>
    <definedName name="รายได้ค่าธรรมเนียมการศึกษา">#REF!</definedName>
    <definedName name="รายได้ค่าปรับและเงินบำรุง">#REF!</definedName>
    <definedName name="รายได้จัดการศึกษาอื่น">#REF!</definedName>
    <definedName name="รายได้จากการขายสินค้าและวัสดุสำรองคลัง">#REF!</definedName>
    <definedName name="รายได้จากการบริการสุขภาพ">#REF!</definedName>
    <definedName name="รายได้จากการบริหารสินทรัพย์">#REF!</definedName>
    <definedName name="รายได้จากการรับบริจาค">#REF!</definedName>
    <definedName name="รายได้จากการวิจัย">#REF!</definedName>
    <definedName name="รายได้จากการให้บริการวิชาการ">#REF!</definedName>
    <definedName name="รายได้จากศูนย์ปฏิบัติการโรงแรม">#REF!</definedName>
    <definedName name="รายได้ตามบัญชีทุนเฉพาะ">#REF!</definedName>
    <definedName name="รายได้อื่น">#REF!</definedName>
    <definedName name="ลงนาม" localSheetId="2">'[18]Index1 (ห้ามลบ)'!$C$290:$C$295</definedName>
    <definedName name="ลงนาม" localSheetId="1">'[18]Index1 (ห้ามลบ)'!$C$290:$C$295</definedName>
    <definedName name="ลงนาม" localSheetId="0">'[18]Index1 (ห้ามลบ)'!$C$290:$C$295</definedName>
    <definedName name="ลงนาม">'[19]Index1 (ห้ามลบ)'!$C$290:$C$295</definedName>
    <definedName name="ลักษณะ" localSheetId="2">'[18]Index1 (ห้ามลบ)'!$B$316:$B$317</definedName>
    <definedName name="ลักษณะ" localSheetId="1">'[18]Index1 (ห้ามลบ)'!$B$316:$B$317</definedName>
    <definedName name="ลักษณะ" localSheetId="0">'[18]Index1 (ห้ามลบ)'!$B$316:$B$317</definedName>
    <definedName name="ลักษณะ">'[19]Index1 (ห้ามลบ)'!$B$316:$B$317</definedName>
    <definedName name="ลักษณะครุภัณฑ์">'[3]Index no.7'!$C$2:$C$3</definedName>
    <definedName name="วววววววว" localSheetId="2">#REF!</definedName>
    <definedName name="วววววววว" localSheetId="1">#REF!</definedName>
    <definedName name="วววววววว" localSheetId="0">#REF!</definedName>
    <definedName name="วววววววว">#REF!</definedName>
    <definedName name="ววววววววว" localSheetId="2">#REF!</definedName>
    <definedName name="ววววววววว" localSheetId="1">#REF!</definedName>
    <definedName name="ววววววววว" localSheetId="0">#REF!</definedName>
    <definedName name="ววววววววว">#REF!</definedName>
    <definedName name="วัตถุประสงค์ของครุภัณฑ์">#REF!</definedName>
    <definedName name="วัตถุประสงค์ของครุภัณฑ์_สิ่งก่อสร้าง">'[3]Index no.7'!$B$2:$B$13</definedName>
    <definedName name="ศาลปกครอง" localSheetId="2">#REF!</definedName>
    <definedName name="ศาลปกครอง" localSheetId="1">#REF!</definedName>
    <definedName name="ศาลปกครอง" localSheetId="0">#REF!</definedName>
    <definedName name="ศาลปกครอง">#REF!</definedName>
    <definedName name="สภาพ">#REF!</definedName>
    <definedName name="สรุปความต้องการ">#REF!</definedName>
    <definedName name="ส่วนงาน">#REF!</definedName>
    <definedName name="สอดคล้องกับนโยบาย">#REF!</definedName>
    <definedName name="สอดคล้องกับพันธกิจ">#REF!</definedName>
    <definedName name="สอดคล้องกับยุทธศาสตร์มหาวิทยาลัย__4_ด้าน">#REF!</definedName>
    <definedName name="สามารถ">#REF!</definedName>
    <definedName name="หน่วยงาน" localSheetId="2">'[18]Index1 (ห้ามลบ)'!$B$76:$B$115</definedName>
    <definedName name="หน่วยงาน" localSheetId="1">'[18]Index1 (ห้ามลบ)'!$B$76:$B$115</definedName>
    <definedName name="หน่วยงาน" localSheetId="0">'[18]Index1 (ห้ามลบ)'!$B$76:$B$115</definedName>
    <definedName name="หน่วยงาน">'[19]Index1 (ห้ามลบ)'!$B$76:$B$115</definedName>
    <definedName name="หมวดรายจ่าย1" localSheetId="2">#REF!</definedName>
    <definedName name="หมวดรายจ่าย1" localSheetId="1">#REF!</definedName>
    <definedName name="หมวดรายจ่าย1" localSheetId="0">#REF!</definedName>
    <definedName name="หมวดรายจ่าย1">#REF!</definedName>
    <definedName name="แหล่งเงิน" localSheetId="2">#REF!</definedName>
    <definedName name="แหล่งเงิน" localSheetId="1">#REF!</definedName>
    <definedName name="แหล่งเงิน" localSheetId="0">#REF!</definedName>
    <definedName name="แหล่งเงิน">#REF!</definedName>
    <definedName name="อ" localSheetId="2">#REF!</definedName>
    <definedName name="อ" localSheetId="1">#REF!</definedName>
    <definedName name="อ" localSheetId="0">#REF!</definedName>
    <definedName name="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3" i="3" l="1"/>
  <c r="U93" i="3"/>
  <c r="Z93" i="3" s="1"/>
  <c r="T93" i="3"/>
  <c r="S93" i="3"/>
  <c r="R93" i="3"/>
  <c r="P93" i="3"/>
  <c r="N93" i="3"/>
  <c r="L93" i="3"/>
  <c r="M93" i="3" s="1"/>
  <c r="O93" i="3" s="1"/>
  <c r="J93" i="3"/>
  <c r="I93" i="3"/>
  <c r="H93" i="3"/>
  <c r="F93" i="3"/>
  <c r="G93" i="3" s="1"/>
  <c r="W92" i="3"/>
  <c r="U92" i="3"/>
  <c r="T92" i="3"/>
  <c r="S92" i="3"/>
  <c r="R92" i="3"/>
  <c r="N92" i="3"/>
  <c r="L92" i="3"/>
  <c r="M92" i="3" s="1"/>
  <c r="I92" i="3"/>
  <c r="F92" i="3"/>
  <c r="G92" i="3" s="1"/>
  <c r="H92" i="3" s="1"/>
  <c r="J92" i="3" s="1"/>
  <c r="Y91" i="3"/>
  <c r="W91" i="3"/>
  <c r="U91" i="3"/>
  <c r="T91" i="3"/>
  <c r="V91" i="3" s="1"/>
  <c r="S91" i="3"/>
  <c r="R91" i="3"/>
  <c r="O91" i="3"/>
  <c r="P91" i="3" s="1"/>
  <c r="N91" i="3"/>
  <c r="L91" i="3"/>
  <c r="M91" i="3" s="1"/>
  <c r="I91" i="3"/>
  <c r="F91" i="3"/>
  <c r="G91" i="3" s="1"/>
  <c r="H91" i="3" s="1"/>
  <c r="J91" i="3" s="1"/>
  <c r="W90" i="3"/>
  <c r="U90" i="3"/>
  <c r="Z90" i="3" s="1"/>
  <c r="T90" i="3"/>
  <c r="S90" i="3"/>
  <c r="R90" i="3"/>
  <c r="P90" i="3"/>
  <c r="O90" i="3"/>
  <c r="N90" i="3"/>
  <c r="L90" i="3"/>
  <c r="M90" i="3" s="1"/>
  <c r="J90" i="3"/>
  <c r="I90" i="3"/>
  <c r="G90" i="3"/>
  <c r="H90" i="3" s="1"/>
  <c r="F90" i="3"/>
  <c r="W89" i="3"/>
  <c r="U89" i="3"/>
  <c r="T89" i="3"/>
  <c r="V89" i="3" s="1"/>
  <c r="S89" i="3"/>
  <c r="R89" i="3"/>
  <c r="O89" i="3"/>
  <c r="P89" i="3" s="1"/>
  <c r="N89" i="3"/>
  <c r="L89" i="3"/>
  <c r="M89" i="3" s="1"/>
  <c r="I89" i="3"/>
  <c r="F89" i="3"/>
  <c r="G89" i="3" s="1"/>
  <c r="H89" i="3" s="1"/>
  <c r="J89" i="3" s="1"/>
  <c r="X88" i="3"/>
  <c r="U88" i="3"/>
  <c r="O88" i="3"/>
  <c r="N88" i="3"/>
  <c r="W87" i="3"/>
  <c r="U87" i="3"/>
  <c r="Z87" i="3" s="1"/>
  <c r="T87" i="3"/>
  <c r="S87" i="3"/>
  <c r="R87" i="3"/>
  <c r="P87" i="3"/>
  <c r="N87" i="3"/>
  <c r="L87" i="3"/>
  <c r="M87" i="3" s="1"/>
  <c r="O87" i="3" s="1"/>
  <c r="I87" i="3"/>
  <c r="G87" i="3"/>
  <c r="H87" i="3" s="1"/>
  <c r="J87" i="3" s="1"/>
  <c r="F87" i="3"/>
  <c r="W86" i="3"/>
  <c r="U86" i="3"/>
  <c r="T86" i="3"/>
  <c r="S86" i="3"/>
  <c r="R86" i="3"/>
  <c r="N86" i="3"/>
  <c r="L86" i="3"/>
  <c r="M86" i="3" s="1"/>
  <c r="J86" i="3"/>
  <c r="I86" i="3"/>
  <c r="F86" i="3"/>
  <c r="G86" i="3" s="1"/>
  <c r="H86" i="3" s="1"/>
  <c r="Y86" i="3" s="1"/>
  <c r="X85" i="3"/>
  <c r="W85" i="3"/>
  <c r="U85" i="3"/>
  <c r="T85" i="3"/>
  <c r="V85" i="3" s="1"/>
  <c r="S85" i="3"/>
  <c r="R85" i="3"/>
  <c r="O85" i="3"/>
  <c r="P85" i="3" s="1"/>
  <c r="N85" i="3"/>
  <c r="L85" i="3"/>
  <c r="M85" i="3" s="1"/>
  <c r="I85" i="3"/>
  <c r="G85" i="3"/>
  <c r="H85" i="3" s="1"/>
  <c r="J85" i="3" s="1"/>
  <c r="F85" i="3"/>
  <c r="W84" i="3"/>
  <c r="U84" i="3"/>
  <c r="T84" i="3"/>
  <c r="V84" i="3" s="1"/>
  <c r="S84" i="3"/>
  <c r="R84" i="3"/>
  <c r="N84" i="3"/>
  <c r="L84" i="3"/>
  <c r="M84" i="3" s="1"/>
  <c r="O84" i="3" s="1"/>
  <c r="P84" i="3" s="1"/>
  <c r="I84" i="3"/>
  <c r="F84" i="3"/>
  <c r="G84" i="3" s="1"/>
  <c r="W83" i="3"/>
  <c r="U83" i="3"/>
  <c r="T83" i="3"/>
  <c r="S83" i="3"/>
  <c r="R83" i="3"/>
  <c r="N83" i="3"/>
  <c r="L83" i="3"/>
  <c r="M83" i="3" s="1"/>
  <c r="I83" i="3"/>
  <c r="F83" i="3"/>
  <c r="G83" i="3" s="1"/>
  <c r="H83" i="3" s="1"/>
  <c r="J83" i="3" s="1"/>
  <c r="X82" i="3"/>
  <c r="U82" i="3"/>
  <c r="O82" i="3"/>
  <c r="N82" i="3"/>
  <c r="Y81" i="3"/>
  <c r="W81" i="3"/>
  <c r="U81" i="3"/>
  <c r="T81" i="3"/>
  <c r="V81" i="3" s="1"/>
  <c r="S81" i="3"/>
  <c r="R81" i="3"/>
  <c r="O81" i="3"/>
  <c r="P81" i="3" s="1"/>
  <c r="N81" i="3"/>
  <c r="L81" i="3"/>
  <c r="M81" i="3" s="1"/>
  <c r="I81" i="3"/>
  <c r="F81" i="3"/>
  <c r="G81" i="3" s="1"/>
  <c r="H81" i="3" s="1"/>
  <c r="J81" i="3" s="1"/>
  <c r="W80" i="3"/>
  <c r="U80" i="3"/>
  <c r="Z80" i="3" s="1"/>
  <c r="T80" i="3"/>
  <c r="S80" i="3"/>
  <c r="R80" i="3"/>
  <c r="P80" i="3"/>
  <c r="O80" i="3"/>
  <c r="N80" i="3"/>
  <c r="L80" i="3"/>
  <c r="M80" i="3" s="1"/>
  <c r="J80" i="3"/>
  <c r="I80" i="3"/>
  <c r="G80" i="3"/>
  <c r="H80" i="3" s="1"/>
  <c r="F80" i="3"/>
  <c r="Y79" i="3"/>
  <c r="W79" i="3"/>
  <c r="U79" i="3"/>
  <c r="T79" i="3"/>
  <c r="V79" i="3" s="1"/>
  <c r="S79" i="3"/>
  <c r="R79" i="3"/>
  <c r="O79" i="3"/>
  <c r="P79" i="3" s="1"/>
  <c r="N79" i="3"/>
  <c r="L79" i="3"/>
  <c r="M79" i="3" s="1"/>
  <c r="X79" i="3" s="1"/>
  <c r="I79" i="3"/>
  <c r="F79" i="3"/>
  <c r="G79" i="3" s="1"/>
  <c r="H79" i="3" s="1"/>
  <c r="J79" i="3" s="1"/>
  <c r="W78" i="3"/>
  <c r="U78" i="3"/>
  <c r="Z78" i="3" s="1"/>
  <c r="T78" i="3"/>
  <c r="S78" i="3"/>
  <c r="R78" i="3"/>
  <c r="N78" i="3"/>
  <c r="P78" i="3" s="1"/>
  <c r="L78" i="3"/>
  <c r="M78" i="3" s="1"/>
  <c r="O78" i="3" s="1"/>
  <c r="I78" i="3"/>
  <c r="G78" i="3"/>
  <c r="H78" i="3" s="1"/>
  <c r="J78" i="3" s="1"/>
  <c r="F78" i="3"/>
  <c r="W77" i="3"/>
  <c r="S77" i="3"/>
  <c r="T77" i="3" s="1"/>
  <c r="R77" i="3"/>
  <c r="P77" i="3"/>
  <c r="N77" i="3"/>
  <c r="L77" i="3"/>
  <c r="M77" i="3" s="1"/>
  <c r="O77" i="3" s="1"/>
  <c r="I77" i="3"/>
  <c r="F77" i="3"/>
  <c r="G77" i="3" s="1"/>
  <c r="S76" i="3"/>
  <c r="R76" i="3"/>
  <c r="N76" i="3"/>
  <c r="L76" i="3"/>
  <c r="M76" i="3" s="1"/>
  <c r="O76" i="3" s="1"/>
  <c r="G76" i="3"/>
  <c r="H76" i="3" s="1"/>
  <c r="F76" i="3"/>
  <c r="W75" i="3"/>
  <c r="S75" i="3"/>
  <c r="U75" i="3" s="1"/>
  <c r="R75" i="3"/>
  <c r="O75" i="3"/>
  <c r="N75" i="3"/>
  <c r="L75" i="3"/>
  <c r="M75" i="3" s="1"/>
  <c r="I75" i="3"/>
  <c r="G75" i="3"/>
  <c r="H75" i="3" s="1"/>
  <c r="J75" i="3" s="1"/>
  <c r="F75" i="3"/>
  <c r="W74" i="3"/>
  <c r="S74" i="3"/>
  <c r="U74" i="3" s="1"/>
  <c r="R74" i="3"/>
  <c r="O74" i="3"/>
  <c r="N74" i="3"/>
  <c r="L74" i="3"/>
  <c r="M74" i="3" s="1"/>
  <c r="I74" i="3"/>
  <c r="G74" i="3"/>
  <c r="H74" i="3" s="1"/>
  <c r="J74" i="3" s="1"/>
  <c r="F74" i="3"/>
  <c r="W73" i="3"/>
  <c r="S73" i="3"/>
  <c r="U73" i="3" s="1"/>
  <c r="R73" i="3"/>
  <c r="O73" i="3"/>
  <c r="N73" i="3"/>
  <c r="L73" i="3"/>
  <c r="M73" i="3" s="1"/>
  <c r="I73" i="3"/>
  <c r="G73" i="3"/>
  <c r="H73" i="3" s="1"/>
  <c r="J73" i="3" s="1"/>
  <c r="F73" i="3"/>
  <c r="W72" i="3"/>
  <c r="S72" i="3"/>
  <c r="R72" i="3"/>
  <c r="O72" i="3"/>
  <c r="N72" i="3"/>
  <c r="L72" i="3"/>
  <c r="M72" i="3" s="1"/>
  <c r="I72" i="3"/>
  <c r="G72" i="3"/>
  <c r="H72" i="3" s="1"/>
  <c r="J72" i="3" s="1"/>
  <c r="F72" i="3"/>
  <c r="W71" i="3"/>
  <c r="S71" i="3"/>
  <c r="R71" i="3"/>
  <c r="N71" i="3"/>
  <c r="L71" i="3"/>
  <c r="M71" i="3" s="1"/>
  <c r="O71" i="3" s="1"/>
  <c r="I71" i="3"/>
  <c r="G71" i="3"/>
  <c r="H71" i="3" s="1"/>
  <c r="J71" i="3" s="1"/>
  <c r="F71" i="3"/>
  <c r="R70" i="3"/>
  <c r="S70" i="3" s="1"/>
  <c r="N70" i="3"/>
  <c r="M70" i="3"/>
  <c r="O70" i="3" s="1"/>
  <c r="L70" i="3"/>
  <c r="G70" i="3"/>
  <c r="H70" i="3" s="1"/>
  <c r="F70" i="3"/>
  <c r="W69" i="3"/>
  <c r="S69" i="3"/>
  <c r="R69" i="3"/>
  <c r="P69" i="3"/>
  <c r="N69" i="3"/>
  <c r="M69" i="3"/>
  <c r="O69" i="3" s="1"/>
  <c r="L69" i="3"/>
  <c r="I69" i="3"/>
  <c r="G69" i="3"/>
  <c r="H69" i="3" s="1"/>
  <c r="J69" i="3" s="1"/>
  <c r="F69" i="3"/>
  <c r="W68" i="3"/>
  <c r="S68" i="3"/>
  <c r="R68" i="3"/>
  <c r="P68" i="3"/>
  <c r="N68" i="3"/>
  <c r="M68" i="3"/>
  <c r="O68" i="3" s="1"/>
  <c r="L68" i="3"/>
  <c r="I68" i="3"/>
  <c r="G68" i="3"/>
  <c r="H68" i="3" s="1"/>
  <c r="J68" i="3" s="1"/>
  <c r="F68" i="3"/>
  <c r="W67" i="3"/>
  <c r="S67" i="3"/>
  <c r="R67" i="3"/>
  <c r="P67" i="3"/>
  <c r="N67" i="3"/>
  <c r="M67" i="3"/>
  <c r="O67" i="3" s="1"/>
  <c r="L67" i="3"/>
  <c r="I67" i="3"/>
  <c r="G67" i="3"/>
  <c r="H67" i="3" s="1"/>
  <c r="J67" i="3" s="1"/>
  <c r="F67" i="3"/>
  <c r="W66" i="3"/>
  <c r="S66" i="3"/>
  <c r="R66" i="3"/>
  <c r="P66" i="3"/>
  <c r="N66" i="3"/>
  <c r="M66" i="3"/>
  <c r="O66" i="3" s="1"/>
  <c r="L66" i="3"/>
  <c r="I66" i="3"/>
  <c r="G66" i="3"/>
  <c r="H66" i="3" s="1"/>
  <c r="J66" i="3" s="1"/>
  <c r="F66" i="3"/>
  <c r="W65" i="3"/>
  <c r="S65" i="3"/>
  <c r="R65" i="3"/>
  <c r="P65" i="3"/>
  <c r="N65" i="3"/>
  <c r="M65" i="3"/>
  <c r="O65" i="3" s="1"/>
  <c r="L65" i="3"/>
  <c r="I65" i="3"/>
  <c r="G65" i="3"/>
  <c r="H65" i="3" s="1"/>
  <c r="J65" i="3" s="1"/>
  <c r="F65" i="3"/>
  <c r="X64" i="3"/>
  <c r="U64" i="3"/>
  <c r="T64" i="3"/>
  <c r="R64" i="3"/>
  <c r="S64" i="3" s="1"/>
  <c r="O64" i="3"/>
  <c r="N64" i="3"/>
  <c r="L64" i="3"/>
  <c r="M64" i="3" s="1"/>
  <c r="G64" i="3"/>
  <c r="H64" i="3" s="1"/>
  <c r="F64" i="3"/>
  <c r="W63" i="3"/>
  <c r="R63" i="3"/>
  <c r="S63" i="3" s="1"/>
  <c r="N63" i="3"/>
  <c r="L63" i="3"/>
  <c r="M63" i="3" s="1"/>
  <c r="O63" i="3" s="1"/>
  <c r="P63" i="3" s="1"/>
  <c r="I63" i="3"/>
  <c r="G63" i="3"/>
  <c r="H63" i="3" s="1"/>
  <c r="J63" i="3" s="1"/>
  <c r="F63" i="3"/>
  <c r="W62" i="3"/>
  <c r="R62" i="3"/>
  <c r="S62" i="3" s="1"/>
  <c r="P62" i="3"/>
  <c r="N62" i="3"/>
  <c r="L62" i="3"/>
  <c r="M62" i="3" s="1"/>
  <c r="O62" i="3" s="1"/>
  <c r="I62" i="3"/>
  <c r="F62" i="3"/>
  <c r="G62" i="3" s="1"/>
  <c r="H62" i="3" s="1"/>
  <c r="J62" i="3" s="1"/>
  <c r="W61" i="3"/>
  <c r="R61" i="3"/>
  <c r="S61" i="3" s="1"/>
  <c r="N61" i="3"/>
  <c r="M61" i="3"/>
  <c r="O61" i="3" s="1"/>
  <c r="P61" i="3" s="1"/>
  <c r="L61" i="3"/>
  <c r="I61" i="3"/>
  <c r="F61" i="3"/>
  <c r="G61" i="3" s="1"/>
  <c r="H61" i="3" s="1"/>
  <c r="J61" i="3" s="1"/>
  <c r="W60" i="3"/>
  <c r="U60" i="3"/>
  <c r="R60" i="3"/>
  <c r="S60" i="3" s="1"/>
  <c r="X60" i="3" s="1"/>
  <c r="N60" i="3"/>
  <c r="L60" i="3"/>
  <c r="M60" i="3" s="1"/>
  <c r="O60" i="3" s="1"/>
  <c r="P60" i="3" s="1"/>
  <c r="J60" i="3"/>
  <c r="I60" i="3"/>
  <c r="F60" i="3"/>
  <c r="G60" i="3" s="1"/>
  <c r="H60" i="3" s="1"/>
  <c r="W59" i="3"/>
  <c r="R59" i="3"/>
  <c r="S59" i="3" s="1"/>
  <c r="N59" i="3"/>
  <c r="M59" i="3"/>
  <c r="O59" i="3" s="1"/>
  <c r="P59" i="3" s="1"/>
  <c r="L59" i="3"/>
  <c r="I59" i="3"/>
  <c r="F59" i="3"/>
  <c r="G59" i="3" s="1"/>
  <c r="H59" i="3" s="1"/>
  <c r="J59" i="3" s="1"/>
  <c r="U58" i="3"/>
  <c r="T58" i="3"/>
  <c r="S58" i="3"/>
  <c r="R58" i="3"/>
  <c r="O58" i="3"/>
  <c r="N58" i="3"/>
  <c r="M58" i="3"/>
  <c r="L58" i="3"/>
  <c r="G58" i="3"/>
  <c r="H58" i="3" s="1"/>
  <c r="F58" i="3"/>
  <c r="W57" i="3"/>
  <c r="U57" i="3"/>
  <c r="T57" i="3"/>
  <c r="R57" i="3"/>
  <c r="S57" i="3" s="1"/>
  <c r="N57" i="3"/>
  <c r="L57" i="3"/>
  <c r="M57" i="3" s="1"/>
  <c r="O57" i="3" s="1"/>
  <c r="P57" i="3" s="1"/>
  <c r="I57" i="3"/>
  <c r="F57" i="3"/>
  <c r="G57" i="3" s="1"/>
  <c r="H57" i="3" s="1"/>
  <c r="J57" i="3" s="1"/>
  <c r="W56" i="3"/>
  <c r="R56" i="3"/>
  <c r="S56" i="3" s="1"/>
  <c r="U56" i="3" s="1"/>
  <c r="N56" i="3"/>
  <c r="L56" i="3"/>
  <c r="M56" i="3" s="1"/>
  <c r="O56" i="3" s="1"/>
  <c r="I56" i="3"/>
  <c r="G56" i="3"/>
  <c r="H56" i="3" s="1"/>
  <c r="J56" i="3" s="1"/>
  <c r="F56" i="3"/>
  <c r="X55" i="3"/>
  <c r="W55" i="3"/>
  <c r="U55" i="3"/>
  <c r="T55" i="3"/>
  <c r="R55" i="3"/>
  <c r="S55" i="3" s="1"/>
  <c r="N55" i="3"/>
  <c r="L55" i="3"/>
  <c r="M55" i="3" s="1"/>
  <c r="O55" i="3" s="1"/>
  <c r="P55" i="3" s="1"/>
  <c r="J55" i="3"/>
  <c r="I55" i="3"/>
  <c r="F55" i="3"/>
  <c r="G55" i="3" s="1"/>
  <c r="H55" i="3" s="1"/>
  <c r="W54" i="3"/>
  <c r="R54" i="3"/>
  <c r="S54" i="3" s="1"/>
  <c r="N54" i="3"/>
  <c r="M54" i="3"/>
  <c r="O54" i="3" s="1"/>
  <c r="P54" i="3" s="1"/>
  <c r="L54" i="3"/>
  <c r="I54" i="3"/>
  <c r="G54" i="3"/>
  <c r="H54" i="3" s="1"/>
  <c r="J54" i="3" s="1"/>
  <c r="F54" i="3"/>
  <c r="X53" i="3"/>
  <c r="W53" i="3"/>
  <c r="U53" i="3"/>
  <c r="T53" i="3"/>
  <c r="V53" i="3" s="1"/>
  <c r="R53" i="3"/>
  <c r="S53" i="3" s="1"/>
  <c r="O53" i="3"/>
  <c r="P53" i="3" s="1"/>
  <c r="N53" i="3"/>
  <c r="L53" i="3"/>
  <c r="M53" i="3" s="1"/>
  <c r="J53" i="3"/>
  <c r="I53" i="3"/>
  <c r="F53" i="3"/>
  <c r="G53" i="3" s="1"/>
  <c r="H53" i="3" s="1"/>
  <c r="U52" i="3"/>
  <c r="S52" i="3"/>
  <c r="R52" i="3"/>
  <c r="O52" i="3"/>
  <c r="N52" i="3"/>
  <c r="M52" i="3"/>
  <c r="L52" i="3"/>
  <c r="F52" i="3"/>
  <c r="G52" i="3" s="1"/>
  <c r="H52" i="3" s="1"/>
  <c r="W51" i="3"/>
  <c r="U51" i="3"/>
  <c r="R51" i="3"/>
  <c r="S51" i="3" s="1"/>
  <c r="N51" i="3"/>
  <c r="L51" i="3"/>
  <c r="M51" i="3" s="1"/>
  <c r="O51" i="3" s="1"/>
  <c r="P51" i="3" s="1"/>
  <c r="I51" i="3"/>
  <c r="F51" i="3"/>
  <c r="G51" i="3" s="1"/>
  <c r="H51" i="3" s="1"/>
  <c r="J51" i="3" s="1"/>
  <c r="W50" i="3"/>
  <c r="R50" i="3"/>
  <c r="S50" i="3" s="1"/>
  <c r="N50" i="3"/>
  <c r="M50" i="3"/>
  <c r="O50" i="3" s="1"/>
  <c r="P50" i="3" s="1"/>
  <c r="L50" i="3"/>
  <c r="I50" i="3"/>
  <c r="F50" i="3"/>
  <c r="G50" i="3" s="1"/>
  <c r="H50" i="3" s="1"/>
  <c r="J50" i="3" s="1"/>
  <c r="W49" i="3"/>
  <c r="U49" i="3"/>
  <c r="Z49" i="3" s="1"/>
  <c r="R49" i="3"/>
  <c r="S49" i="3" s="1"/>
  <c r="N49" i="3"/>
  <c r="L49" i="3"/>
  <c r="M49" i="3" s="1"/>
  <c r="O49" i="3" s="1"/>
  <c r="P49" i="3" s="1"/>
  <c r="I49" i="3"/>
  <c r="F49" i="3"/>
  <c r="G49" i="3" s="1"/>
  <c r="H49" i="3" s="1"/>
  <c r="J49" i="3" s="1"/>
  <c r="W48" i="3"/>
  <c r="R48" i="3"/>
  <c r="S48" i="3" s="1"/>
  <c r="N48" i="3"/>
  <c r="M48" i="3"/>
  <c r="O48" i="3" s="1"/>
  <c r="P48" i="3" s="1"/>
  <c r="L48" i="3"/>
  <c r="I48" i="3"/>
  <c r="F48" i="3"/>
  <c r="G48" i="3" s="1"/>
  <c r="H48" i="3" s="1"/>
  <c r="J48" i="3" s="1"/>
  <c r="W47" i="3"/>
  <c r="U47" i="3"/>
  <c r="Z47" i="3" s="1"/>
  <c r="R47" i="3"/>
  <c r="S47" i="3" s="1"/>
  <c r="N47" i="3"/>
  <c r="L47" i="3"/>
  <c r="M47" i="3" s="1"/>
  <c r="O47" i="3" s="1"/>
  <c r="P47" i="3" s="1"/>
  <c r="I47" i="3"/>
  <c r="F47" i="3"/>
  <c r="G47" i="3" s="1"/>
  <c r="H47" i="3" s="1"/>
  <c r="J47" i="3" s="1"/>
  <c r="S46" i="3"/>
  <c r="R46" i="3"/>
  <c r="N46" i="3"/>
  <c r="M46" i="3"/>
  <c r="O46" i="3" s="1"/>
  <c r="L46" i="3"/>
  <c r="F46" i="3"/>
  <c r="G46" i="3" s="1"/>
  <c r="H46" i="3" s="1"/>
  <c r="W45" i="3"/>
  <c r="R45" i="3"/>
  <c r="S45" i="3" s="1"/>
  <c r="N45" i="3"/>
  <c r="L45" i="3"/>
  <c r="M45" i="3" s="1"/>
  <c r="O45" i="3" s="1"/>
  <c r="P45" i="3" s="1"/>
  <c r="I45" i="3"/>
  <c r="H45" i="3"/>
  <c r="J45" i="3" s="1"/>
  <c r="G45" i="3"/>
  <c r="F45" i="3"/>
  <c r="X44" i="3"/>
  <c r="W44" i="3"/>
  <c r="U44" i="3"/>
  <c r="T44" i="3"/>
  <c r="V44" i="3" s="1"/>
  <c r="R44" i="3"/>
  <c r="S44" i="3" s="1"/>
  <c r="N44" i="3"/>
  <c r="L44" i="3"/>
  <c r="M44" i="3" s="1"/>
  <c r="O44" i="3" s="1"/>
  <c r="P44" i="3" s="1"/>
  <c r="J44" i="3"/>
  <c r="I44" i="3"/>
  <c r="F44" i="3"/>
  <c r="G44" i="3" s="1"/>
  <c r="H44" i="3" s="1"/>
  <c r="W43" i="3"/>
  <c r="R43" i="3"/>
  <c r="S43" i="3" s="1"/>
  <c r="N43" i="3"/>
  <c r="L43" i="3"/>
  <c r="M43" i="3" s="1"/>
  <c r="O43" i="3" s="1"/>
  <c r="P43" i="3" s="1"/>
  <c r="I43" i="3"/>
  <c r="H43" i="3"/>
  <c r="J43" i="3" s="1"/>
  <c r="G43" i="3"/>
  <c r="F43" i="3"/>
  <c r="X42" i="3"/>
  <c r="W42" i="3"/>
  <c r="U42" i="3"/>
  <c r="T42" i="3"/>
  <c r="V42" i="3" s="1"/>
  <c r="R42" i="3"/>
  <c r="S42" i="3" s="1"/>
  <c r="N42" i="3"/>
  <c r="L42" i="3"/>
  <c r="M42" i="3" s="1"/>
  <c r="O42" i="3" s="1"/>
  <c r="P42" i="3" s="1"/>
  <c r="J42" i="3"/>
  <c r="I42" i="3"/>
  <c r="F42" i="3"/>
  <c r="G42" i="3" s="1"/>
  <c r="H42" i="3" s="1"/>
  <c r="W41" i="3"/>
  <c r="R41" i="3"/>
  <c r="S41" i="3" s="1"/>
  <c r="N41" i="3"/>
  <c r="L41" i="3"/>
  <c r="M41" i="3" s="1"/>
  <c r="O41" i="3" s="1"/>
  <c r="P41" i="3" s="1"/>
  <c r="I41" i="3"/>
  <c r="H41" i="3"/>
  <c r="J41" i="3" s="1"/>
  <c r="G41" i="3"/>
  <c r="F41" i="3"/>
  <c r="S40" i="3"/>
  <c r="R40" i="3"/>
  <c r="N40" i="3"/>
  <c r="M40" i="3"/>
  <c r="O40" i="3" s="1"/>
  <c r="L40" i="3"/>
  <c r="F40" i="3"/>
  <c r="G40" i="3" s="1"/>
  <c r="H40" i="3" s="1"/>
  <c r="W39" i="3"/>
  <c r="R39" i="3"/>
  <c r="S39" i="3" s="1"/>
  <c r="U39" i="3" s="1"/>
  <c r="N39" i="3"/>
  <c r="M39" i="3"/>
  <c r="L39" i="3"/>
  <c r="I39" i="3"/>
  <c r="F39" i="3"/>
  <c r="G39" i="3" s="1"/>
  <c r="H39" i="3" s="1"/>
  <c r="J39" i="3" s="1"/>
  <c r="W38" i="3"/>
  <c r="U38" i="3"/>
  <c r="R38" i="3"/>
  <c r="S38" i="3" s="1"/>
  <c r="O38" i="3"/>
  <c r="P38" i="3" s="1"/>
  <c r="N38" i="3"/>
  <c r="L38" i="3"/>
  <c r="M38" i="3" s="1"/>
  <c r="I38" i="3"/>
  <c r="F38" i="3"/>
  <c r="G38" i="3" s="1"/>
  <c r="H38" i="3" s="1"/>
  <c r="J38" i="3" s="1"/>
  <c r="W37" i="3"/>
  <c r="R37" i="3"/>
  <c r="S37" i="3" s="1"/>
  <c r="U37" i="3" s="1"/>
  <c r="N37" i="3"/>
  <c r="M37" i="3"/>
  <c r="L37" i="3"/>
  <c r="I37" i="3"/>
  <c r="F37" i="3"/>
  <c r="G37" i="3" s="1"/>
  <c r="H37" i="3" s="1"/>
  <c r="J37" i="3" s="1"/>
  <c r="W36" i="3"/>
  <c r="U36" i="3"/>
  <c r="R36" i="3"/>
  <c r="S36" i="3" s="1"/>
  <c r="O36" i="3"/>
  <c r="P36" i="3" s="1"/>
  <c r="N36" i="3"/>
  <c r="L36" i="3"/>
  <c r="M36" i="3" s="1"/>
  <c r="I36" i="3"/>
  <c r="F36" i="3"/>
  <c r="G36" i="3" s="1"/>
  <c r="H36" i="3" s="1"/>
  <c r="J36" i="3" s="1"/>
  <c r="W35" i="3"/>
  <c r="R35" i="3"/>
  <c r="S35" i="3" s="1"/>
  <c r="U35" i="3" s="1"/>
  <c r="N35" i="3"/>
  <c r="M35" i="3"/>
  <c r="L35" i="3"/>
  <c r="I35" i="3"/>
  <c r="F35" i="3"/>
  <c r="G35" i="3" s="1"/>
  <c r="H35" i="3" s="1"/>
  <c r="J35" i="3" s="1"/>
  <c r="U34" i="3"/>
  <c r="T34" i="3"/>
  <c r="S34" i="3"/>
  <c r="R34" i="3"/>
  <c r="O34" i="3"/>
  <c r="N34" i="3"/>
  <c r="M34" i="3"/>
  <c r="L34" i="3"/>
  <c r="G34" i="3"/>
  <c r="H34" i="3" s="1"/>
  <c r="F34" i="3"/>
  <c r="Y33" i="3"/>
  <c r="W33" i="3"/>
  <c r="U33" i="3"/>
  <c r="T33" i="3"/>
  <c r="V33" i="3" s="1"/>
  <c r="R33" i="3"/>
  <c r="S33" i="3" s="1"/>
  <c r="N33" i="3"/>
  <c r="L33" i="3"/>
  <c r="M33" i="3" s="1"/>
  <c r="I33" i="3"/>
  <c r="F33" i="3"/>
  <c r="G33" i="3" s="1"/>
  <c r="H33" i="3" s="1"/>
  <c r="J33" i="3" s="1"/>
  <c r="W32" i="3"/>
  <c r="R32" i="3"/>
  <c r="S32" i="3" s="1"/>
  <c r="N32" i="3"/>
  <c r="L32" i="3"/>
  <c r="M32" i="3" s="1"/>
  <c r="O32" i="3" s="1"/>
  <c r="P32" i="3" s="1"/>
  <c r="I32" i="3"/>
  <c r="G32" i="3"/>
  <c r="H32" i="3" s="1"/>
  <c r="J32" i="3" s="1"/>
  <c r="F32" i="3"/>
  <c r="W31" i="3"/>
  <c r="U31" i="3"/>
  <c r="T31" i="3"/>
  <c r="V31" i="3" s="1"/>
  <c r="R31" i="3"/>
  <c r="S31" i="3" s="1"/>
  <c r="N31" i="3"/>
  <c r="L31" i="3"/>
  <c r="M31" i="3" s="1"/>
  <c r="I31" i="3"/>
  <c r="F31" i="3"/>
  <c r="G31" i="3" s="1"/>
  <c r="H31" i="3" s="1"/>
  <c r="J31" i="3" s="1"/>
  <c r="W30" i="3"/>
  <c r="R30" i="3"/>
  <c r="S30" i="3" s="1"/>
  <c r="P30" i="3"/>
  <c r="N30" i="3"/>
  <c r="L30" i="3"/>
  <c r="M30" i="3" s="1"/>
  <c r="O30" i="3" s="1"/>
  <c r="I30" i="3"/>
  <c r="G30" i="3"/>
  <c r="H30" i="3" s="1"/>
  <c r="J30" i="3" s="1"/>
  <c r="F30" i="3"/>
  <c r="W29" i="3"/>
  <c r="U29" i="3"/>
  <c r="T29" i="3"/>
  <c r="R29" i="3"/>
  <c r="S29" i="3" s="1"/>
  <c r="N29" i="3"/>
  <c r="L29" i="3"/>
  <c r="M29" i="3" s="1"/>
  <c r="I29" i="3"/>
  <c r="F29" i="3"/>
  <c r="G29" i="3" s="1"/>
  <c r="H29" i="3" s="1"/>
  <c r="J29" i="3" s="1"/>
  <c r="U28" i="3"/>
  <c r="S28" i="3"/>
  <c r="R28" i="3"/>
  <c r="O28" i="3"/>
  <c r="N28" i="3"/>
  <c r="M28" i="3"/>
  <c r="L28" i="3"/>
  <c r="F28" i="3"/>
  <c r="G28" i="3" s="1"/>
  <c r="H28" i="3" s="1"/>
  <c r="W27" i="3"/>
  <c r="U27" i="3"/>
  <c r="Z27" i="3" s="1"/>
  <c r="R27" i="3"/>
  <c r="S27" i="3" s="1"/>
  <c r="P27" i="3"/>
  <c r="O27" i="3"/>
  <c r="N27" i="3"/>
  <c r="L27" i="3"/>
  <c r="M27" i="3" s="1"/>
  <c r="J27" i="3"/>
  <c r="I27" i="3"/>
  <c r="F27" i="3"/>
  <c r="G27" i="3" s="1"/>
  <c r="H27" i="3" s="1"/>
  <c r="W26" i="3"/>
  <c r="R26" i="3"/>
  <c r="N26" i="3"/>
  <c r="M26" i="3"/>
  <c r="O26" i="3" s="1"/>
  <c r="P26" i="3" s="1"/>
  <c r="L26" i="3"/>
  <c r="I26" i="3"/>
  <c r="F26" i="3"/>
  <c r="G26" i="3" s="1"/>
  <c r="H26" i="3" s="1"/>
  <c r="J26" i="3" s="1"/>
  <c r="W25" i="3"/>
  <c r="U25" i="3"/>
  <c r="Z25" i="3" s="1"/>
  <c r="R25" i="3"/>
  <c r="S25" i="3" s="1"/>
  <c r="P25" i="3"/>
  <c r="O25" i="3"/>
  <c r="N25" i="3"/>
  <c r="L25" i="3"/>
  <c r="M25" i="3" s="1"/>
  <c r="J25" i="3"/>
  <c r="I25" i="3"/>
  <c r="F25" i="3"/>
  <c r="G25" i="3" s="1"/>
  <c r="H25" i="3" s="1"/>
  <c r="W24" i="3"/>
  <c r="R24" i="3"/>
  <c r="N24" i="3"/>
  <c r="M24" i="3"/>
  <c r="O24" i="3" s="1"/>
  <c r="P24" i="3" s="1"/>
  <c r="L24" i="3"/>
  <c r="I24" i="3"/>
  <c r="F24" i="3"/>
  <c r="G24" i="3" s="1"/>
  <c r="H24" i="3" s="1"/>
  <c r="J24" i="3" s="1"/>
  <c r="W23" i="3"/>
  <c r="U23" i="3"/>
  <c r="R23" i="3"/>
  <c r="S23" i="3" s="1"/>
  <c r="P23" i="3"/>
  <c r="O23" i="3"/>
  <c r="N23" i="3"/>
  <c r="L23" i="3"/>
  <c r="M23" i="3" s="1"/>
  <c r="I23" i="3"/>
  <c r="F23" i="3"/>
  <c r="S22" i="3"/>
  <c r="R22" i="3"/>
  <c r="N22" i="3"/>
  <c r="M22" i="3"/>
  <c r="O22" i="3" s="1"/>
  <c r="L22" i="3"/>
  <c r="F22" i="3"/>
  <c r="G22" i="3" s="1"/>
  <c r="H22" i="3" s="1"/>
  <c r="W21" i="3"/>
  <c r="R21" i="3"/>
  <c r="N21" i="3"/>
  <c r="L21" i="3"/>
  <c r="M21" i="3" s="1"/>
  <c r="O21" i="3" s="1"/>
  <c r="P21" i="3" s="1"/>
  <c r="I21" i="3"/>
  <c r="G21" i="3"/>
  <c r="F21" i="3"/>
  <c r="W20" i="3"/>
  <c r="U20" i="3"/>
  <c r="T20" i="3"/>
  <c r="R20" i="3"/>
  <c r="S20" i="3" s="1"/>
  <c r="O20" i="3"/>
  <c r="N20" i="3"/>
  <c r="L20" i="3"/>
  <c r="M20" i="3" s="1"/>
  <c r="I20" i="3"/>
  <c r="F20" i="3"/>
  <c r="G20" i="3" s="1"/>
  <c r="W19" i="3"/>
  <c r="R19" i="3"/>
  <c r="N19" i="3"/>
  <c r="L19" i="3"/>
  <c r="M19" i="3" s="1"/>
  <c r="O19" i="3" s="1"/>
  <c r="I19" i="3"/>
  <c r="G19" i="3"/>
  <c r="F19" i="3"/>
  <c r="W18" i="3"/>
  <c r="U18" i="3"/>
  <c r="T18" i="3"/>
  <c r="R18" i="3"/>
  <c r="S18" i="3" s="1"/>
  <c r="O18" i="3"/>
  <c r="N18" i="3"/>
  <c r="L18" i="3"/>
  <c r="M18" i="3" s="1"/>
  <c r="I18" i="3"/>
  <c r="F18" i="3"/>
  <c r="G18" i="3" s="1"/>
  <c r="W17" i="3"/>
  <c r="S17" i="3"/>
  <c r="T17" i="3" s="1"/>
  <c r="Y17" i="3" s="1"/>
  <c r="R17" i="3"/>
  <c r="P17" i="3"/>
  <c r="O17" i="3"/>
  <c r="N17" i="3"/>
  <c r="I17" i="3"/>
  <c r="Z17" i="3" s="1"/>
  <c r="H17" i="3"/>
  <c r="J17" i="3" s="1"/>
  <c r="G17" i="3"/>
  <c r="F17" i="3"/>
  <c r="X16" i="3"/>
  <c r="R16" i="3"/>
  <c r="W15" i="3"/>
  <c r="X15" i="3" s="1"/>
  <c r="Q15" i="3"/>
  <c r="Q9" i="3" s="1"/>
  <c r="N15" i="3"/>
  <c r="I15" i="3"/>
  <c r="E15" i="3"/>
  <c r="F15" i="3" s="1"/>
  <c r="Q14" i="3"/>
  <c r="N14" i="3"/>
  <c r="I14" i="3"/>
  <c r="E14" i="3"/>
  <c r="F14" i="3" s="1"/>
  <c r="Q13" i="3"/>
  <c r="N13" i="3"/>
  <c r="I13" i="3"/>
  <c r="E13" i="3"/>
  <c r="F13" i="3" s="1"/>
  <c r="Q12" i="3"/>
  <c r="N12" i="3"/>
  <c r="I12" i="3"/>
  <c r="E12" i="3"/>
  <c r="F12" i="3" s="1"/>
  <c r="R11" i="3"/>
  <c r="S11" i="3" s="1"/>
  <c r="Q11" i="3"/>
  <c r="N11" i="3"/>
  <c r="N9" i="3" s="1"/>
  <c r="I11" i="3"/>
  <c r="E11" i="3"/>
  <c r="W11" i="3" s="1"/>
  <c r="M9" i="3"/>
  <c r="K9" i="3"/>
  <c r="E9" i="3"/>
  <c r="W118" i="2"/>
  <c r="R118" i="2"/>
  <c r="S118" i="2" s="1"/>
  <c r="T118" i="2" s="1"/>
  <c r="L118" i="2"/>
  <c r="M118" i="2" s="1"/>
  <c r="I118" i="2"/>
  <c r="F118" i="2"/>
  <c r="G118" i="2" s="1"/>
  <c r="H118" i="2" s="1"/>
  <c r="W117" i="2"/>
  <c r="S117" i="2"/>
  <c r="T117" i="2" s="1"/>
  <c r="R117" i="2"/>
  <c r="M117" i="2"/>
  <c r="L117" i="2"/>
  <c r="I117" i="2"/>
  <c r="G117" i="2"/>
  <c r="H117" i="2" s="1"/>
  <c r="J117" i="2" s="1"/>
  <c r="F117" i="2"/>
  <c r="W116" i="2"/>
  <c r="R116" i="2"/>
  <c r="M116" i="2"/>
  <c r="L116" i="2"/>
  <c r="I116" i="2"/>
  <c r="F116" i="2"/>
  <c r="G116" i="2" s="1"/>
  <c r="H116" i="2" s="1"/>
  <c r="J116" i="2" s="1"/>
  <c r="W115" i="2"/>
  <c r="S115" i="2"/>
  <c r="T115" i="2" s="1"/>
  <c r="V115" i="2" s="1"/>
  <c r="R115" i="2"/>
  <c r="L115" i="2"/>
  <c r="M115" i="2" s="1"/>
  <c r="I115" i="2"/>
  <c r="F115" i="2"/>
  <c r="G115" i="2" s="1"/>
  <c r="H115" i="2" s="1"/>
  <c r="J115" i="2" s="1"/>
  <c r="W114" i="2"/>
  <c r="S114" i="2"/>
  <c r="T114" i="2" s="1"/>
  <c r="V114" i="2" s="1"/>
  <c r="R114" i="2"/>
  <c r="M114" i="2"/>
  <c r="O114" i="2" s="1"/>
  <c r="L114" i="2"/>
  <c r="I114" i="2"/>
  <c r="F114" i="2"/>
  <c r="R113" i="2"/>
  <c r="S113" i="2" s="1"/>
  <c r="T113" i="2" s="1"/>
  <c r="O113" i="2"/>
  <c r="L113" i="2"/>
  <c r="M113" i="2" s="1"/>
  <c r="H113" i="2"/>
  <c r="G113" i="2"/>
  <c r="F113" i="2"/>
  <c r="W112" i="2"/>
  <c r="R112" i="2"/>
  <c r="L112" i="2"/>
  <c r="M112" i="2" s="1"/>
  <c r="I112" i="2"/>
  <c r="F112" i="2"/>
  <c r="G112" i="2" s="1"/>
  <c r="H112" i="2" s="1"/>
  <c r="J112" i="2" s="1"/>
  <c r="W111" i="2"/>
  <c r="R111" i="2"/>
  <c r="S111" i="2" s="1"/>
  <c r="T111" i="2" s="1"/>
  <c r="V111" i="2" s="1"/>
  <c r="L111" i="2"/>
  <c r="M111" i="2" s="1"/>
  <c r="I111" i="2"/>
  <c r="F111" i="2"/>
  <c r="G111" i="2" s="1"/>
  <c r="H111" i="2" s="1"/>
  <c r="J111" i="2" s="1"/>
  <c r="W110" i="2"/>
  <c r="R110" i="2"/>
  <c r="L110" i="2"/>
  <c r="M110" i="2" s="1"/>
  <c r="I110" i="2"/>
  <c r="F110" i="2"/>
  <c r="G110" i="2" s="1"/>
  <c r="H110" i="2" s="1"/>
  <c r="J110" i="2" s="1"/>
  <c r="W109" i="2"/>
  <c r="R109" i="2"/>
  <c r="S109" i="2" s="1"/>
  <c r="T109" i="2" s="1"/>
  <c r="L109" i="2"/>
  <c r="M109" i="2" s="1"/>
  <c r="O109" i="2" s="1"/>
  <c r="Z109" i="2" s="1"/>
  <c r="I109" i="2"/>
  <c r="F109" i="2"/>
  <c r="G109" i="2" s="1"/>
  <c r="H109" i="2" s="1"/>
  <c r="J109" i="2" s="1"/>
  <c r="W108" i="2"/>
  <c r="R108" i="2"/>
  <c r="L108" i="2"/>
  <c r="M108" i="2" s="1"/>
  <c r="I108" i="2"/>
  <c r="G108" i="2"/>
  <c r="H108" i="2" s="1"/>
  <c r="J108" i="2" s="1"/>
  <c r="F108" i="2"/>
  <c r="S107" i="2"/>
  <c r="T107" i="2" s="1"/>
  <c r="R107" i="2"/>
  <c r="M107" i="2"/>
  <c r="L107" i="2"/>
  <c r="G107" i="2"/>
  <c r="H107" i="2" s="1"/>
  <c r="F107" i="2"/>
  <c r="W106" i="2"/>
  <c r="R106" i="2"/>
  <c r="S106" i="2" s="1"/>
  <c r="T106" i="2" s="1"/>
  <c r="V106" i="2" s="1"/>
  <c r="L106" i="2"/>
  <c r="M106" i="2" s="1"/>
  <c r="I106" i="2"/>
  <c r="F106" i="2"/>
  <c r="W105" i="2"/>
  <c r="R105" i="2"/>
  <c r="S105" i="2" s="1"/>
  <c r="T105" i="2" s="1"/>
  <c r="L105" i="2"/>
  <c r="M105" i="2" s="1"/>
  <c r="I105" i="2"/>
  <c r="F105" i="2"/>
  <c r="G105" i="2" s="1"/>
  <c r="H105" i="2" s="1"/>
  <c r="W104" i="2"/>
  <c r="R104" i="2"/>
  <c r="L104" i="2"/>
  <c r="M104" i="2" s="1"/>
  <c r="I104" i="2"/>
  <c r="F104" i="2"/>
  <c r="G104" i="2" s="1"/>
  <c r="H104" i="2" s="1"/>
  <c r="J104" i="2" s="1"/>
  <c r="W103" i="2"/>
  <c r="R103" i="2"/>
  <c r="S103" i="2" s="1"/>
  <c r="T103" i="2" s="1"/>
  <c r="V103" i="2" s="1"/>
  <c r="L103" i="2"/>
  <c r="M103" i="2" s="1"/>
  <c r="I103" i="2"/>
  <c r="F103" i="2"/>
  <c r="G103" i="2" s="1"/>
  <c r="H103" i="2" s="1"/>
  <c r="J103" i="2" s="1"/>
  <c r="W102" i="2"/>
  <c r="R102" i="2"/>
  <c r="S102" i="2" s="1"/>
  <c r="T102" i="2" s="1"/>
  <c r="L102" i="2"/>
  <c r="M102" i="2" s="1"/>
  <c r="I102" i="2"/>
  <c r="F102" i="2"/>
  <c r="G102" i="2" s="1"/>
  <c r="H102" i="2" s="1"/>
  <c r="X101" i="2"/>
  <c r="R101" i="2"/>
  <c r="S101" i="2" s="1"/>
  <c r="T101" i="2" s="1"/>
  <c r="O101" i="2"/>
  <c r="L101" i="2"/>
  <c r="M101" i="2" s="1"/>
  <c r="N101" i="2" s="1"/>
  <c r="H101" i="2"/>
  <c r="G101" i="2"/>
  <c r="F101" i="2"/>
  <c r="W100" i="2"/>
  <c r="R100" i="2"/>
  <c r="L100" i="2"/>
  <c r="M100" i="2" s="1"/>
  <c r="I100" i="2"/>
  <c r="F100" i="2"/>
  <c r="G100" i="2" s="1"/>
  <c r="H100" i="2" s="1"/>
  <c r="J100" i="2" s="1"/>
  <c r="W99" i="2"/>
  <c r="R99" i="2"/>
  <c r="S99" i="2" s="1"/>
  <c r="T99" i="2" s="1"/>
  <c r="V99" i="2" s="1"/>
  <c r="L99" i="2"/>
  <c r="M99" i="2" s="1"/>
  <c r="I99" i="2"/>
  <c r="F99" i="2"/>
  <c r="G99" i="2" s="1"/>
  <c r="H99" i="2" s="1"/>
  <c r="J99" i="2" s="1"/>
  <c r="W98" i="2"/>
  <c r="S98" i="2"/>
  <c r="T98" i="2" s="1"/>
  <c r="R98" i="2"/>
  <c r="X98" i="2" s="1"/>
  <c r="M98" i="2"/>
  <c r="O98" i="2" s="1"/>
  <c r="L98" i="2"/>
  <c r="I98" i="2"/>
  <c r="F98" i="2"/>
  <c r="G98" i="2" s="1"/>
  <c r="H98" i="2" s="1"/>
  <c r="J98" i="2" s="1"/>
  <c r="W97" i="2"/>
  <c r="R97" i="2"/>
  <c r="S97" i="2" s="1"/>
  <c r="T97" i="2" s="1"/>
  <c r="M97" i="2"/>
  <c r="X97" i="2" s="1"/>
  <c r="L97" i="2"/>
  <c r="I97" i="2"/>
  <c r="F97" i="2"/>
  <c r="G97" i="2" s="1"/>
  <c r="H97" i="2" s="1"/>
  <c r="J97" i="2" s="1"/>
  <c r="W96" i="2"/>
  <c r="R96" i="2"/>
  <c r="L96" i="2"/>
  <c r="M96" i="2" s="1"/>
  <c r="N96" i="2" s="1"/>
  <c r="I96" i="2"/>
  <c r="G96" i="2"/>
  <c r="H96" i="2" s="1"/>
  <c r="J96" i="2" s="1"/>
  <c r="F96" i="2"/>
  <c r="R95" i="2"/>
  <c r="M95" i="2"/>
  <c r="O95" i="2" s="1"/>
  <c r="L95" i="2"/>
  <c r="F95" i="2"/>
  <c r="G95" i="2" s="1"/>
  <c r="H95" i="2" s="1"/>
  <c r="W94" i="2"/>
  <c r="R94" i="2"/>
  <c r="L94" i="2"/>
  <c r="M94" i="2" s="1"/>
  <c r="I94" i="2"/>
  <c r="F94" i="2"/>
  <c r="G94" i="2" s="1"/>
  <c r="H94" i="2" s="1"/>
  <c r="W93" i="2"/>
  <c r="R93" i="2"/>
  <c r="M93" i="2"/>
  <c r="N93" i="2" s="1"/>
  <c r="L93" i="2"/>
  <c r="I93" i="2"/>
  <c r="F93" i="2"/>
  <c r="G93" i="2" s="1"/>
  <c r="H93" i="2" s="1"/>
  <c r="J93" i="2" s="1"/>
  <c r="W92" i="2"/>
  <c r="S92" i="2"/>
  <c r="T92" i="2" s="1"/>
  <c r="V92" i="2" s="1"/>
  <c r="R92" i="2"/>
  <c r="L92" i="2"/>
  <c r="M92" i="2" s="1"/>
  <c r="I92" i="2"/>
  <c r="F92" i="2"/>
  <c r="G92" i="2" s="1"/>
  <c r="H92" i="2" s="1"/>
  <c r="J92" i="2" s="1"/>
  <c r="W91" i="2"/>
  <c r="R91" i="2"/>
  <c r="S91" i="2" s="1"/>
  <c r="T91" i="2" s="1"/>
  <c r="L91" i="2"/>
  <c r="M91" i="2" s="1"/>
  <c r="O91" i="2" s="1"/>
  <c r="Z91" i="2" s="1"/>
  <c r="I91" i="2"/>
  <c r="H91" i="2"/>
  <c r="J91" i="2" s="1"/>
  <c r="F91" i="2"/>
  <c r="G91" i="2" s="1"/>
  <c r="W90" i="2"/>
  <c r="R90" i="2"/>
  <c r="S90" i="2" s="1"/>
  <c r="T90" i="2" s="1"/>
  <c r="L90" i="2"/>
  <c r="M90" i="2" s="1"/>
  <c r="I90" i="2"/>
  <c r="F90" i="2"/>
  <c r="G90" i="2" s="1"/>
  <c r="H90" i="2" s="1"/>
  <c r="J90" i="2" s="1"/>
  <c r="T89" i="2"/>
  <c r="S89" i="2"/>
  <c r="R89" i="2"/>
  <c r="M89" i="2"/>
  <c r="L89" i="2"/>
  <c r="F89" i="2"/>
  <c r="G89" i="2" s="1"/>
  <c r="H89" i="2" s="1"/>
  <c r="W88" i="2"/>
  <c r="S88" i="2"/>
  <c r="T88" i="2" s="1"/>
  <c r="V88" i="2" s="1"/>
  <c r="R88" i="2"/>
  <c r="L88" i="2"/>
  <c r="M88" i="2" s="1"/>
  <c r="I88" i="2"/>
  <c r="F88" i="2"/>
  <c r="G88" i="2" s="1"/>
  <c r="H88" i="2" s="1"/>
  <c r="J88" i="2" s="1"/>
  <c r="W87" i="2"/>
  <c r="R87" i="2"/>
  <c r="S87" i="2" s="1"/>
  <c r="T87" i="2" s="1"/>
  <c r="L87" i="2"/>
  <c r="M87" i="2" s="1"/>
  <c r="I87" i="2"/>
  <c r="F87" i="2"/>
  <c r="W86" i="2"/>
  <c r="S86" i="2"/>
  <c r="T86" i="2" s="1"/>
  <c r="V86" i="2" s="1"/>
  <c r="R86" i="2"/>
  <c r="M86" i="2"/>
  <c r="O86" i="2" s="1"/>
  <c r="L86" i="2"/>
  <c r="I86" i="2"/>
  <c r="G86" i="2"/>
  <c r="H86" i="2" s="1"/>
  <c r="F86" i="2"/>
  <c r="W85" i="2"/>
  <c r="R85" i="2"/>
  <c r="L85" i="2"/>
  <c r="M85" i="2" s="1"/>
  <c r="I85" i="2"/>
  <c r="F85" i="2"/>
  <c r="G85" i="2" s="1"/>
  <c r="H85" i="2" s="1"/>
  <c r="J85" i="2" s="1"/>
  <c r="X84" i="2"/>
  <c r="W84" i="2"/>
  <c r="R84" i="2"/>
  <c r="S84" i="2" s="1"/>
  <c r="T84" i="2" s="1"/>
  <c r="O84" i="2"/>
  <c r="Z84" i="2" s="1"/>
  <c r="L84" i="2"/>
  <c r="M84" i="2" s="1"/>
  <c r="N84" i="2" s="1"/>
  <c r="P84" i="2" s="1"/>
  <c r="I84" i="2"/>
  <c r="G84" i="2"/>
  <c r="H84" i="2" s="1"/>
  <c r="J84" i="2" s="1"/>
  <c r="F84" i="2"/>
  <c r="R83" i="2"/>
  <c r="M83" i="2"/>
  <c r="L83" i="2"/>
  <c r="H83" i="2"/>
  <c r="F83" i="2"/>
  <c r="G83" i="2" s="1"/>
  <c r="W82" i="2"/>
  <c r="V82" i="2"/>
  <c r="R82" i="2"/>
  <c r="S82" i="2" s="1"/>
  <c r="T82" i="2" s="1"/>
  <c r="L82" i="2"/>
  <c r="M82" i="2" s="1"/>
  <c r="O82" i="2" s="1"/>
  <c r="Z82" i="2" s="1"/>
  <c r="I82" i="2"/>
  <c r="G82" i="2"/>
  <c r="H82" i="2" s="1"/>
  <c r="J82" i="2" s="1"/>
  <c r="F82" i="2"/>
  <c r="W81" i="2"/>
  <c r="R81" i="2"/>
  <c r="M81" i="2"/>
  <c r="L81" i="2"/>
  <c r="I81" i="2"/>
  <c r="H81" i="2"/>
  <c r="J81" i="2" s="1"/>
  <c r="F81" i="2"/>
  <c r="G81" i="2" s="1"/>
  <c r="W80" i="2"/>
  <c r="R80" i="2"/>
  <c r="S80" i="2" s="1"/>
  <c r="T80" i="2" s="1"/>
  <c r="V80" i="2" s="1"/>
  <c r="L80" i="2"/>
  <c r="M80" i="2" s="1"/>
  <c r="I80" i="2"/>
  <c r="F80" i="2"/>
  <c r="G80" i="2" s="1"/>
  <c r="H80" i="2" s="1"/>
  <c r="X79" i="2"/>
  <c r="W79" i="2"/>
  <c r="R79" i="2"/>
  <c r="S79" i="2" s="1"/>
  <c r="T79" i="2" s="1"/>
  <c r="V79" i="2" s="1"/>
  <c r="M79" i="2"/>
  <c r="N79" i="2" s="1"/>
  <c r="L79" i="2"/>
  <c r="I79" i="2"/>
  <c r="F79" i="2"/>
  <c r="G79" i="2" s="1"/>
  <c r="H79" i="2" s="1"/>
  <c r="J79" i="2" s="1"/>
  <c r="W78" i="2"/>
  <c r="R78" i="2"/>
  <c r="S78" i="2" s="1"/>
  <c r="T78" i="2" s="1"/>
  <c r="L78" i="2"/>
  <c r="M78" i="2" s="1"/>
  <c r="O78" i="2" s="1"/>
  <c r="I78" i="2"/>
  <c r="H78" i="2"/>
  <c r="J78" i="2" s="1"/>
  <c r="G78" i="2"/>
  <c r="F78" i="2"/>
  <c r="X77" i="2"/>
  <c r="T77" i="2"/>
  <c r="S77" i="2"/>
  <c r="R77" i="2"/>
  <c r="O77" i="2"/>
  <c r="N77" i="2"/>
  <c r="M77" i="2"/>
  <c r="L77" i="2"/>
  <c r="G77" i="2"/>
  <c r="H77" i="2" s="1"/>
  <c r="F77" i="2"/>
  <c r="W76" i="2"/>
  <c r="S76" i="2"/>
  <c r="T76" i="2" s="1"/>
  <c r="V76" i="2" s="1"/>
  <c r="R76" i="2"/>
  <c r="X76" i="2" s="1"/>
  <c r="L76" i="2"/>
  <c r="M76" i="2" s="1"/>
  <c r="O76" i="2" s="1"/>
  <c r="Z76" i="2" s="1"/>
  <c r="I76" i="2"/>
  <c r="F76" i="2"/>
  <c r="G76" i="2" s="1"/>
  <c r="H76" i="2" s="1"/>
  <c r="J76" i="2" s="1"/>
  <c r="W75" i="2"/>
  <c r="R75" i="2"/>
  <c r="S75" i="2" s="1"/>
  <c r="T75" i="2" s="1"/>
  <c r="V75" i="2" s="1"/>
  <c r="M75" i="2"/>
  <c r="O75" i="2" s="1"/>
  <c r="L75" i="2"/>
  <c r="I75" i="2"/>
  <c r="F75" i="2"/>
  <c r="G75" i="2" s="1"/>
  <c r="H75" i="2" s="1"/>
  <c r="W74" i="2"/>
  <c r="R74" i="2"/>
  <c r="S74" i="2" s="1"/>
  <c r="T74" i="2" s="1"/>
  <c r="L74" i="2"/>
  <c r="M74" i="2" s="1"/>
  <c r="I74" i="2"/>
  <c r="G74" i="2"/>
  <c r="H74" i="2" s="1"/>
  <c r="F74" i="2"/>
  <c r="W73" i="2"/>
  <c r="R73" i="2"/>
  <c r="O73" i="2"/>
  <c r="Z73" i="2" s="1"/>
  <c r="L73" i="2"/>
  <c r="M73" i="2" s="1"/>
  <c r="N73" i="2" s="1"/>
  <c r="I73" i="2"/>
  <c r="F73" i="2"/>
  <c r="G73" i="2" s="1"/>
  <c r="H73" i="2" s="1"/>
  <c r="J73" i="2" s="1"/>
  <c r="W72" i="2"/>
  <c r="R72" i="2"/>
  <c r="X72" i="2" s="1"/>
  <c r="L72" i="2"/>
  <c r="M72" i="2" s="1"/>
  <c r="O72" i="2" s="1"/>
  <c r="Z72" i="2" s="1"/>
  <c r="I72" i="2"/>
  <c r="F72" i="2"/>
  <c r="G72" i="2" s="1"/>
  <c r="H72" i="2" s="1"/>
  <c r="J72" i="2" s="1"/>
  <c r="X71" i="2"/>
  <c r="R71" i="2"/>
  <c r="S71" i="2" s="1"/>
  <c r="T71" i="2" s="1"/>
  <c r="M71" i="2"/>
  <c r="N71" i="2" s="1"/>
  <c r="L71" i="2"/>
  <c r="H71" i="2"/>
  <c r="F71" i="2"/>
  <c r="G71" i="2" s="1"/>
  <c r="W70" i="2"/>
  <c r="R70" i="2"/>
  <c r="S70" i="2" s="1"/>
  <c r="T70" i="2" s="1"/>
  <c r="L70" i="2"/>
  <c r="M70" i="2" s="1"/>
  <c r="O70" i="2" s="1"/>
  <c r="I70" i="2"/>
  <c r="F70" i="2"/>
  <c r="G70" i="2" s="1"/>
  <c r="H70" i="2" s="1"/>
  <c r="J70" i="2" s="1"/>
  <c r="W69" i="2"/>
  <c r="R69" i="2"/>
  <c r="L69" i="2"/>
  <c r="M69" i="2" s="1"/>
  <c r="N69" i="2" s="1"/>
  <c r="J69" i="2"/>
  <c r="I69" i="2"/>
  <c r="F69" i="2"/>
  <c r="G69" i="2" s="1"/>
  <c r="H69" i="2" s="1"/>
  <c r="W68" i="2"/>
  <c r="R68" i="2"/>
  <c r="S68" i="2" s="1"/>
  <c r="T68" i="2" s="1"/>
  <c r="V68" i="2" s="1"/>
  <c r="L68" i="2"/>
  <c r="M68" i="2" s="1"/>
  <c r="O68" i="2" s="1"/>
  <c r="Z68" i="2" s="1"/>
  <c r="I68" i="2"/>
  <c r="F68" i="2"/>
  <c r="G68" i="2" s="1"/>
  <c r="H68" i="2" s="1"/>
  <c r="J68" i="2" s="1"/>
  <c r="W67" i="2"/>
  <c r="R67" i="2"/>
  <c r="L67" i="2"/>
  <c r="M67" i="2" s="1"/>
  <c r="I67" i="2"/>
  <c r="F67" i="2"/>
  <c r="G67" i="2" s="1"/>
  <c r="H67" i="2" s="1"/>
  <c r="J67" i="2" s="1"/>
  <c r="W66" i="2"/>
  <c r="R66" i="2"/>
  <c r="S66" i="2" s="1"/>
  <c r="T66" i="2" s="1"/>
  <c r="V66" i="2" s="1"/>
  <c r="L66" i="2"/>
  <c r="M66" i="2" s="1"/>
  <c r="I66" i="2"/>
  <c r="F66" i="2"/>
  <c r="G66" i="2" s="1"/>
  <c r="H66" i="2" s="1"/>
  <c r="J66" i="2" s="1"/>
  <c r="S65" i="2"/>
  <c r="T65" i="2" s="1"/>
  <c r="R65" i="2"/>
  <c r="M65" i="2"/>
  <c r="L65" i="2"/>
  <c r="F65" i="2"/>
  <c r="G65" i="2" s="1"/>
  <c r="H65" i="2" s="1"/>
  <c r="W64" i="2"/>
  <c r="R64" i="2"/>
  <c r="S64" i="2" s="1"/>
  <c r="T64" i="2" s="1"/>
  <c r="V64" i="2" s="1"/>
  <c r="L64" i="2"/>
  <c r="M64" i="2" s="1"/>
  <c r="J64" i="2"/>
  <c r="I64" i="2"/>
  <c r="F64" i="2"/>
  <c r="G64" i="2" s="1"/>
  <c r="H64" i="2" s="1"/>
  <c r="W63" i="2"/>
  <c r="R63" i="2"/>
  <c r="S63" i="2" s="1"/>
  <c r="T63" i="2" s="1"/>
  <c r="L63" i="2"/>
  <c r="M63" i="2" s="1"/>
  <c r="I63" i="2"/>
  <c r="F63" i="2"/>
  <c r="G63" i="2" s="1"/>
  <c r="H63" i="2" s="1"/>
  <c r="W62" i="2"/>
  <c r="R62" i="2"/>
  <c r="M62" i="2"/>
  <c r="O62" i="2" s="1"/>
  <c r="Z62" i="2" s="1"/>
  <c r="L62" i="2"/>
  <c r="I62" i="2"/>
  <c r="G62" i="2"/>
  <c r="H62" i="2" s="1"/>
  <c r="J62" i="2" s="1"/>
  <c r="F62" i="2"/>
  <c r="W61" i="2"/>
  <c r="R61" i="2"/>
  <c r="M61" i="2"/>
  <c r="L61" i="2"/>
  <c r="I61" i="2"/>
  <c r="F61" i="2"/>
  <c r="G61" i="2" s="1"/>
  <c r="H61" i="2" s="1"/>
  <c r="J61" i="2" s="1"/>
  <c r="W60" i="2"/>
  <c r="R60" i="2"/>
  <c r="X60" i="2" s="1"/>
  <c r="N60" i="2"/>
  <c r="L60" i="2"/>
  <c r="M60" i="2" s="1"/>
  <c r="O60" i="2" s="1"/>
  <c r="Z60" i="2" s="1"/>
  <c r="I60" i="2"/>
  <c r="F60" i="2"/>
  <c r="G60" i="2" s="1"/>
  <c r="H60" i="2" s="1"/>
  <c r="J60" i="2" s="1"/>
  <c r="R59" i="2"/>
  <c r="L59" i="2"/>
  <c r="M59" i="2" s="1"/>
  <c r="H59" i="2"/>
  <c r="F59" i="2"/>
  <c r="G59" i="2" s="1"/>
  <c r="W58" i="2"/>
  <c r="R58" i="2"/>
  <c r="S58" i="2" s="1"/>
  <c r="T58" i="2" s="1"/>
  <c r="L58" i="2"/>
  <c r="M58" i="2" s="1"/>
  <c r="I58" i="2"/>
  <c r="G58" i="2"/>
  <c r="H58" i="2" s="1"/>
  <c r="J58" i="2" s="1"/>
  <c r="F58" i="2"/>
  <c r="W57" i="2"/>
  <c r="R57" i="2"/>
  <c r="L57" i="2"/>
  <c r="M57" i="2" s="1"/>
  <c r="I57" i="2"/>
  <c r="F57" i="2"/>
  <c r="G57" i="2" s="1"/>
  <c r="H57" i="2" s="1"/>
  <c r="J57" i="2" s="1"/>
  <c r="W56" i="2"/>
  <c r="R56" i="2"/>
  <c r="S56" i="2" s="1"/>
  <c r="T56" i="2" s="1"/>
  <c r="L56" i="2"/>
  <c r="M56" i="2" s="1"/>
  <c r="O56" i="2" s="1"/>
  <c r="Z56" i="2" s="1"/>
  <c r="I56" i="2"/>
  <c r="F56" i="2"/>
  <c r="G56" i="2" s="1"/>
  <c r="H56" i="2" s="1"/>
  <c r="J56" i="2" s="1"/>
  <c r="W55" i="2"/>
  <c r="R55" i="2"/>
  <c r="S55" i="2" s="1"/>
  <c r="T55" i="2" s="1"/>
  <c r="L55" i="2"/>
  <c r="M55" i="2" s="1"/>
  <c r="I55" i="2"/>
  <c r="F55" i="2"/>
  <c r="G55" i="2" s="1"/>
  <c r="H55" i="2" s="1"/>
  <c r="J55" i="2" s="1"/>
  <c r="W54" i="2"/>
  <c r="R54" i="2"/>
  <c r="S54" i="2" s="1"/>
  <c r="T54" i="2" s="1"/>
  <c r="P54" i="2"/>
  <c r="N54" i="2"/>
  <c r="L54" i="2"/>
  <c r="M54" i="2" s="1"/>
  <c r="O54" i="2" s="1"/>
  <c r="I54" i="2"/>
  <c r="H54" i="2"/>
  <c r="J54" i="2" s="1"/>
  <c r="G54" i="2"/>
  <c r="F54" i="2"/>
  <c r="R53" i="2"/>
  <c r="S53" i="2" s="1"/>
  <c r="T53" i="2" s="1"/>
  <c r="L53" i="2"/>
  <c r="M53" i="2" s="1"/>
  <c r="F53" i="2"/>
  <c r="G53" i="2" s="1"/>
  <c r="H53" i="2" s="1"/>
  <c r="W52" i="2"/>
  <c r="R52" i="2"/>
  <c r="S52" i="2" s="1"/>
  <c r="T52" i="2" s="1"/>
  <c r="V52" i="2" s="1"/>
  <c r="L52" i="2"/>
  <c r="M52" i="2" s="1"/>
  <c r="O52" i="2" s="1"/>
  <c r="Z52" i="2" s="1"/>
  <c r="I52" i="2"/>
  <c r="F52" i="2"/>
  <c r="W51" i="2"/>
  <c r="R51" i="2"/>
  <c r="S51" i="2" s="1"/>
  <c r="T51" i="2" s="1"/>
  <c r="V51" i="2" s="1"/>
  <c r="L51" i="2"/>
  <c r="M51" i="2" s="1"/>
  <c r="O51" i="2" s="1"/>
  <c r="I51" i="2"/>
  <c r="F51" i="2"/>
  <c r="G51" i="2" s="1"/>
  <c r="H51" i="2" s="1"/>
  <c r="W50" i="2"/>
  <c r="R50" i="2"/>
  <c r="S50" i="2" s="1"/>
  <c r="T50" i="2" s="1"/>
  <c r="L50" i="2"/>
  <c r="M50" i="2" s="1"/>
  <c r="O50" i="2" s="1"/>
  <c r="Z50" i="2" s="1"/>
  <c r="I50" i="2"/>
  <c r="F50" i="2"/>
  <c r="G50" i="2" s="1"/>
  <c r="H50" i="2" s="1"/>
  <c r="J50" i="2" s="1"/>
  <c r="W49" i="2"/>
  <c r="R49" i="2"/>
  <c r="L49" i="2"/>
  <c r="M49" i="2" s="1"/>
  <c r="I49" i="2"/>
  <c r="F49" i="2"/>
  <c r="G49" i="2" s="1"/>
  <c r="H49" i="2" s="1"/>
  <c r="J49" i="2" s="1"/>
  <c r="W48" i="2"/>
  <c r="R48" i="2"/>
  <c r="L48" i="2"/>
  <c r="M48" i="2" s="1"/>
  <c r="N48" i="2" s="1"/>
  <c r="I48" i="2"/>
  <c r="F48" i="2"/>
  <c r="G48" i="2" s="1"/>
  <c r="H48" i="2" s="1"/>
  <c r="J48" i="2" s="1"/>
  <c r="R47" i="2"/>
  <c r="L47" i="2"/>
  <c r="M47" i="2" s="1"/>
  <c r="F47" i="2"/>
  <c r="G47" i="2" s="1"/>
  <c r="H47" i="2" s="1"/>
  <c r="W46" i="2"/>
  <c r="R46" i="2"/>
  <c r="S46" i="2" s="1"/>
  <c r="T46" i="2" s="1"/>
  <c r="L46" i="2"/>
  <c r="M46" i="2" s="1"/>
  <c r="O46" i="2" s="1"/>
  <c r="I46" i="2"/>
  <c r="F46" i="2"/>
  <c r="G46" i="2" s="1"/>
  <c r="H46" i="2" s="1"/>
  <c r="J46" i="2" s="1"/>
  <c r="W45" i="2"/>
  <c r="R45" i="2"/>
  <c r="L45" i="2"/>
  <c r="M45" i="2" s="1"/>
  <c r="I45" i="2"/>
  <c r="F45" i="2"/>
  <c r="G45" i="2" s="1"/>
  <c r="H45" i="2" s="1"/>
  <c r="J45" i="2" s="1"/>
  <c r="W44" i="2"/>
  <c r="R44" i="2"/>
  <c r="L44" i="2"/>
  <c r="M44" i="2" s="1"/>
  <c r="N44" i="2" s="1"/>
  <c r="I44" i="2"/>
  <c r="F44" i="2"/>
  <c r="G44" i="2" s="1"/>
  <c r="H44" i="2" s="1"/>
  <c r="J44" i="2" s="1"/>
  <c r="W43" i="2"/>
  <c r="R43" i="2"/>
  <c r="S43" i="2" s="1"/>
  <c r="T43" i="2" s="1"/>
  <c r="L43" i="2"/>
  <c r="M43" i="2" s="1"/>
  <c r="O43" i="2" s="1"/>
  <c r="Z43" i="2" s="1"/>
  <c r="I43" i="2"/>
  <c r="F43" i="2"/>
  <c r="G43" i="2" s="1"/>
  <c r="H43" i="2" s="1"/>
  <c r="J43" i="2" s="1"/>
  <c r="W42" i="2"/>
  <c r="R42" i="2"/>
  <c r="S42" i="2" s="1"/>
  <c r="T42" i="2" s="1"/>
  <c r="L42" i="2"/>
  <c r="M42" i="2" s="1"/>
  <c r="I42" i="2"/>
  <c r="F42" i="2"/>
  <c r="G42" i="2" s="1"/>
  <c r="H42" i="2" s="1"/>
  <c r="J42" i="2" s="1"/>
  <c r="R41" i="2"/>
  <c r="S41" i="2" s="1"/>
  <c r="T41" i="2" s="1"/>
  <c r="L41" i="2"/>
  <c r="M41" i="2" s="1"/>
  <c r="O41" i="2" s="1"/>
  <c r="F41" i="2"/>
  <c r="G41" i="2" s="1"/>
  <c r="H41" i="2" s="1"/>
  <c r="W40" i="2"/>
  <c r="R40" i="2"/>
  <c r="L40" i="2"/>
  <c r="M40" i="2" s="1"/>
  <c r="N40" i="2" s="1"/>
  <c r="I40" i="2"/>
  <c r="F40" i="2"/>
  <c r="G40" i="2" s="1"/>
  <c r="H40" i="2" s="1"/>
  <c r="J40" i="2" s="1"/>
  <c r="W39" i="2"/>
  <c r="R39" i="2"/>
  <c r="S39" i="2" s="1"/>
  <c r="T39" i="2" s="1"/>
  <c r="L39" i="2"/>
  <c r="M39" i="2" s="1"/>
  <c r="I39" i="2"/>
  <c r="F39" i="2"/>
  <c r="G39" i="2" s="1"/>
  <c r="H39" i="2" s="1"/>
  <c r="J39" i="2" s="1"/>
  <c r="W38" i="2"/>
  <c r="R38" i="2"/>
  <c r="L38" i="2"/>
  <c r="M38" i="2" s="1"/>
  <c r="I38" i="2"/>
  <c r="F38" i="2"/>
  <c r="G38" i="2" s="1"/>
  <c r="H38" i="2" s="1"/>
  <c r="W37" i="2"/>
  <c r="R37" i="2"/>
  <c r="L37" i="2"/>
  <c r="M37" i="2" s="1"/>
  <c r="I37" i="2"/>
  <c r="F37" i="2"/>
  <c r="G37" i="2" s="1"/>
  <c r="H37" i="2" s="1"/>
  <c r="J37" i="2" s="1"/>
  <c r="W36" i="2"/>
  <c r="R36" i="2"/>
  <c r="L36" i="2"/>
  <c r="M36" i="2" s="1"/>
  <c r="N36" i="2" s="1"/>
  <c r="I36" i="2"/>
  <c r="F36" i="2"/>
  <c r="G36" i="2" s="1"/>
  <c r="H36" i="2" s="1"/>
  <c r="J36" i="2" s="1"/>
  <c r="S35" i="2"/>
  <c r="T35" i="2" s="1"/>
  <c r="R35" i="2"/>
  <c r="L35" i="2"/>
  <c r="M35" i="2" s="1"/>
  <c r="F35" i="2"/>
  <c r="G35" i="2" s="1"/>
  <c r="H35" i="2" s="1"/>
  <c r="W34" i="2"/>
  <c r="R34" i="2"/>
  <c r="M34" i="2"/>
  <c r="O34" i="2" s="1"/>
  <c r="Z34" i="2" s="1"/>
  <c r="L34" i="2"/>
  <c r="I34" i="2"/>
  <c r="F34" i="2"/>
  <c r="G34" i="2" s="1"/>
  <c r="H34" i="2" s="1"/>
  <c r="J34" i="2" s="1"/>
  <c r="W33" i="2"/>
  <c r="R33" i="2"/>
  <c r="L33" i="2"/>
  <c r="M33" i="2" s="1"/>
  <c r="I33" i="2"/>
  <c r="F33" i="2"/>
  <c r="G33" i="2" s="1"/>
  <c r="H33" i="2" s="1"/>
  <c r="J33" i="2" s="1"/>
  <c r="W32" i="2"/>
  <c r="R32" i="2"/>
  <c r="L32" i="2"/>
  <c r="M32" i="2" s="1"/>
  <c r="N32" i="2" s="1"/>
  <c r="I32" i="2"/>
  <c r="F32" i="2"/>
  <c r="G32" i="2" s="1"/>
  <c r="H32" i="2" s="1"/>
  <c r="J32" i="2" s="1"/>
  <c r="W31" i="2"/>
  <c r="R31" i="2"/>
  <c r="S31" i="2" s="1"/>
  <c r="T31" i="2" s="1"/>
  <c r="V31" i="2" s="1"/>
  <c r="O31" i="2"/>
  <c r="L31" i="2"/>
  <c r="M31" i="2" s="1"/>
  <c r="I31" i="2"/>
  <c r="I12" i="2" s="1"/>
  <c r="F31" i="2"/>
  <c r="G31" i="2" s="1"/>
  <c r="H31" i="2" s="1"/>
  <c r="J31" i="2" s="1"/>
  <c r="W30" i="2"/>
  <c r="R30" i="2"/>
  <c r="M30" i="2"/>
  <c r="O30" i="2" s="1"/>
  <c r="Z30" i="2" s="1"/>
  <c r="L30" i="2"/>
  <c r="I30" i="2"/>
  <c r="F30" i="2"/>
  <c r="G30" i="2" s="1"/>
  <c r="H30" i="2" s="1"/>
  <c r="J30" i="2" s="1"/>
  <c r="X29" i="2"/>
  <c r="T29" i="2"/>
  <c r="R29" i="2"/>
  <c r="S29" i="2" s="1"/>
  <c r="O29" i="2"/>
  <c r="N29" i="2"/>
  <c r="L29" i="2"/>
  <c r="M29" i="2" s="1"/>
  <c r="G29" i="2"/>
  <c r="H29" i="2" s="1"/>
  <c r="F29" i="2"/>
  <c r="W28" i="2"/>
  <c r="R28" i="2"/>
  <c r="L28" i="2"/>
  <c r="M28" i="2" s="1"/>
  <c r="N28" i="2" s="1"/>
  <c r="I28" i="2"/>
  <c r="G28" i="2"/>
  <c r="H28" i="2" s="1"/>
  <c r="J28" i="2" s="1"/>
  <c r="F28" i="2"/>
  <c r="W27" i="2"/>
  <c r="R27" i="2"/>
  <c r="S27" i="2" s="1"/>
  <c r="T27" i="2" s="1"/>
  <c r="V27" i="2" s="1"/>
  <c r="O27" i="2"/>
  <c r="Z27" i="2" s="1"/>
  <c r="N27" i="2"/>
  <c r="L27" i="2"/>
  <c r="M27" i="2" s="1"/>
  <c r="I27" i="2"/>
  <c r="F27" i="2"/>
  <c r="G27" i="2" s="1"/>
  <c r="H27" i="2" s="1"/>
  <c r="W26" i="2"/>
  <c r="R26" i="2"/>
  <c r="S26" i="2" s="1"/>
  <c r="T26" i="2" s="1"/>
  <c r="M26" i="2"/>
  <c r="O26" i="2" s="1"/>
  <c r="Z26" i="2" s="1"/>
  <c r="L26" i="2"/>
  <c r="I26" i="2"/>
  <c r="F26" i="2"/>
  <c r="G26" i="2" s="1"/>
  <c r="W25" i="2"/>
  <c r="R25" i="2"/>
  <c r="L25" i="2"/>
  <c r="M25" i="2" s="1"/>
  <c r="I25" i="2"/>
  <c r="F25" i="2"/>
  <c r="G25" i="2" s="1"/>
  <c r="H25" i="2" s="1"/>
  <c r="J25" i="2" s="1"/>
  <c r="W24" i="2"/>
  <c r="R24" i="2"/>
  <c r="L24" i="2"/>
  <c r="M24" i="2" s="1"/>
  <c r="I24" i="2"/>
  <c r="F24" i="2"/>
  <c r="G24" i="2" s="1"/>
  <c r="H24" i="2" s="1"/>
  <c r="J24" i="2" s="1"/>
  <c r="R23" i="2"/>
  <c r="S23" i="2" s="1"/>
  <c r="T23" i="2" s="1"/>
  <c r="L23" i="2"/>
  <c r="M23" i="2" s="1"/>
  <c r="H23" i="2"/>
  <c r="G23" i="2"/>
  <c r="F23" i="2"/>
  <c r="W22" i="2"/>
  <c r="R22" i="2"/>
  <c r="X22" i="2" s="1"/>
  <c r="L22" i="2"/>
  <c r="M22" i="2" s="1"/>
  <c r="I22" i="2"/>
  <c r="G22" i="2"/>
  <c r="H22" i="2" s="1"/>
  <c r="J22" i="2" s="1"/>
  <c r="F22" i="2"/>
  <c r="W21" i="2"/>
  <c r="T21" i="2"/>
  <c r="S21" i="2"/>
  <c r="R21" i="2"/>
  <c r="L21" i="2"/>
  <c r="M21" i="2" s="1"/>
  <c r="I21" i="2"/>
  <c r="F21" i="2"/>
  <c r="G21" i="2" s="1"/>
  <c r="W20" i="2"/>
  <c r="R20" i="2"/>
  <c r="L20" i="2"/>
  <c r="M20" i="2" s="1"/>
  <c r="I20" i="2"/>
  <c r="F20" i="2"/>
  <c r="G20" i="2" s="1"/>
  <c r="W19" i="2"/>
  <c r="R19" i="2"/>
  <c r="M19" i="2"/>
  <c r="L19" i="2"/>
  <c r="I19" i="2"/>
  <c r="I13" i="2" s="1"/>
  <c r="H19" i="2"/>
  <c r="G19" i="2"/>
  <c r="F19" i="2"/>
  <c r="W18" i="2"/>
  <c r="R18" i="2"/>
  <c r="L18" i="2"/>
  <c r="M18" i="2" s="1"/>
  <c r="I18" i="2"/>
  <c r="G18" i="2"/>
  <c r="F18" i="2"/>
  <c r="W17" i="2"/>
  <c r="T17" i="2"/>
  <c r="L17" i="2"/>
  <c r="M17" i="2" s="1"/>
  <c r="I17" i="2"/>
  <c r="H17" i="2"/>
  <c r="J17" i="2" s="1"/>
  <c r="F17" i="2"/>
  <c r="G17" i="2" s="1"/>
  <c r="U15" i="2"/>
  <c r="Q15" i="2"/>
  <c r="W15" i="2" s="1"/>
  <c r="E15" i="2"/>
  <c r="U14" i="2"/>
  <c r="Q14" i="2"/>
  <c r="W14" i="2" s="1"/>
  <c r="E14" i="2"/>
  <c r="U13" i="2"/>
  <c r="Q13" i="2"/>
  <c r="W13" i="2" s="1"/>
  <c r="E13" i="2"/>
  <c r="U12" i="2"/>
  <c r="Q12" i="2"/>
  <c r="E12" i="2"/>
  <c r="U11" i="2"/>
  <c r="Q11" i="2"/>
  <c r="I11" i="2"/>
  <c r="E11" i="2"/>
  <c r="E9" i="2" s="1"/>
  <c r="M9" i="2"/>
  <c r="K9" i="2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06" i="1"/>
  <c r="N110" i="1"/>
  <c r="N114" i="1"/>
  <c r="N118" i="1"/>
  <c r="N27" i="1"/>
  <c r="N19" i="1"/>
  <c r="M48" i="1"/>
  <c r="N48" i="1" s="1"/>
  <c r="M80" i="1"/>
  <c r="N80" i="1" s="1"/>
  <c r="M112" i="1"/>
  <c r="N112" i="1" s="1"/>
  <c r="L18" i="1"/>
  <c r="M18" i="1" s="1"/>
  <c r="O18" i="1" s="1"/>
  <c r="L19" i="1"/>
  <c r="M19" i="1" s="1"/>
  <c r="O19" i="1" s="1"/>
  <c r="L20" i="1"/>
  <c r="M20" i="1" s="1"/>
  <c r="N20" i="1" s="1"/>
  <c r="L21" i="1"/>
  <c r="M21" i="1" s="1"/>
  <c r="N21" i="1" s="1"/>
  <c r="L22" i="1"/>
  <c r="M22" i="1" s="1"/>
  <c r="O22" i="1" s="1"/>
  <c r="L23" i="1"/>
  <c r="M23" i="1" s="1"/>
  <c r="O23" i="1" s="1"/>
  <c r="L24" i="1"/>
  <c r="M24" i="1" s="1"/>
  <c r="L25" i="1"/>
  <c r="M25" i="1" s="1"/>
  <c r="N25" i="1" s="1"/>
  <c r="L26" i="1"/>
  <c r="M26" i="1" s="1"/>
  <c r="O26" i="1" s="1"/>
  <c r="L27" i="1"/>
  <c r="M27" i="1" s="1"/>
  <c r="O27" i="1" s="1"/>
  <c r="L28" i="1"/>
  <c r="M28" i="1" s="1"/>
  <c r="N28" i="1" s="1"/>
  <c r="L29" i="1"/>
  <c r="M29" i="1" s="1"/>
  <c r="N29" i="1" s="1"/>
  <c r="L30" i="1"/>
  <c r="M30" i="1" s="1"/>
  <c r="O30" i="1" s="1"/>
  <c r="L31" i="1"/>
  <c r="M31" i="1" s="1"/>
  <c r="N31" i="1" s="1"/>
  <c r="L32" i="1"/>
  <c r="M32" i="1" s="1"/>
  <c r="L33" i="1"/>
  <c r="M33" i="1" s="1"/>
  <c r="N33" i="1" s="1"/>
  <c r="L34" i="1"/>
  <c r="M34" i="1" s="1"/>
  <c r="O34" i="1" s="1"/>
  <c r="L35" i="1"/>
  <c r="M35" i="1" s="1"/>
  <c r="N35" i="1" s="1"/>
  <c r="L36" i="1"/>
  <c r="M36" i="1" s="1"/>
  <c r="N36" i="1" s="1"/>
  <c r="L37" i="1"/>
  <c r="M37" i="1" s="1"/>
  <c r="N37" i="1" s="1"/>
  <c r="L38" i="1"/>
  <c r="M38" i="1" s="1"/>
  <c r="O38" i="1" s="1"/>
  <c r="L39" i="1"/>
  <c r="M39" i="1" s="1"/>
  <c r="N39" i="1" s="1"/>
  <c r="L40" i="1"/>
  <c r="M40" i="1" s="1"/>
  <c r="L41" i="1"/>
  <c r="M41" i="1" s="1"/>
  <c r="N41" i="1" s="1"/>
  <c r="L42" i="1"/>
  <c r="M42" i="1" s="1"/>
  <c r="O42" i="1" s="1"/>
  <c r="L43" i="1"/>
  <c r="M43" i="1" s="1"/>
  <c r="N43" i="1" s="1"/>
  <c r="L44" i="1"/>
  <c r="M44" i="1" s="1"/>
  <c r="N44" i="1" s="1"/>
  <c r="L45" i="1"/>
  <c r="M45" i="1" s="1"/>
  <c r="N45" i="1" s="1"/>
  <c r="L46" i="1"/>
  <c r="M46" i="1" s="1"/>
  <c r="O46" i="1" s="1"/>
  <c r="L47" i="1"/>
  <c r="M47" i="1" s="1"/>
  <c r="N47" i="1" s="1"/>
  <c r="L48" i="1"/>
  <c r="L49" i="1"/>
  <c r="M49" i="1" s="1"/>
  <c r="N49" i="1" s="1"/>
  <c r="L50" i="1"/>
  <c r="M50" i="1" s="1"/>
  <c r="O50" i="1" s="1"/>
  <c r="L51" i="1"/>
  <c r="M51" i="1" s="1"/>
  <c r="N51" i="1" s="1"/>
  <c r="L52" i="1"/>
  <c r="M52" i="1" s="1"/>
  <c r="N52" i="1" s="1"/>
  <c r="L53" i="1"/>
  <c r="M53" i="1" s="1"/>
  <c r="O53" i="1" s="1"/>
  <c r="L54" i="1"/>
  <c r="M54" i="1" s="1"/>
  <c r="O54" i="1" s="1"/>
  <c r="L55" i="1"/>
  <c r="M55" i="1" s="1"/>
  <c r="N55" i="1" s="1"/>
  <c r="L56" i="1"/>
  <c r="M56" i="1" s="1"/>
  <c r="L57" i="1"/>
  <c r="M57" i="1" s="1"/>
  <c r="N57" i="1" s="1"/>
  <c r="L58" i="1"/>
  <c r="M58" i="1" s="1"/>
  <c r="O58" i="1" s="1"/>
  <c r="L59" i="1"/>
  <c r="M59" i="1" s="1"/>
  <c r="N59" i="1" s="1"/>
  <c r="L60" i="1"/>
  <c r="M60" i="1" s="1"/>
  <c r="N60" i="1" s="1"/>
  <c r="L61" i="1"/>
  <c r="M61" i="1" s="1"/>
  <c r="N61" i="1" s="1"/>
  <c r="L62" i="1"/>
  <c r="M62" i="1" s="1"/>
  <c r="O62" i="1" s="1"/>
  <c r="L63" i="1"/>
  <c r="M63" i="1" s="1"/>
  <c r="N63" i="1" s="1"/>
  <c r="L64" i="1"/>
  <c r="M64" i="1" s="1"/>
  <c r="L65" i="1"/>
  <c r="M65" i="1" s="1"/>
  <c r="N65" i="1" s="1"/>
  <c r="L66" i="1"/>
  <c r="M66" i="1" s="1"/>
  <c r="O66" i="1" s="1"/>
  <c r="L67" i="1"/>
  <c r="M67" i="1" s="1"/>
  <c r="N67" i="1" s="1"/>
  <c r="L68" i="1"/>
  <c r="M68" i="1" s="1"/>
  <c r="N68" i="1" s="1"/>
  <c r="L69" i="1"/>
  <c r="M69" i="1" s="1"/>
  <c r="N69" i="1" s="1"/>
  <c r="L70" i="1"/>
  <c r="M70" i="1" s="1"/>
  <c r="O70" i="1" s="1"/>
  <c r="L71" i="1"/>
  <c r="M71" i="1" s="1"/>
  <c r="N71" i="1" s="1"/>
  <c r="L72" i="1"/>
  <c r="M72" i="1" s="1"/>
  <c r="L73" i="1"/>
  <c r="M73" i="1" s="1"/>
  <c r="N73" i="1" s="1"/>
  <c r="L74" i="1"/>
  <c r="M74" i="1" s="1"/>
  <c r="O74" i="1" s="1"/>
  <c r="L75" i="1"/>
  <c r="M75" i="1" s="1"/>
  <c r="N75" i="1" s="1"/>
  <c r="L76" i="1"/>
  <c r="M76" i="1" s="1"/>
  <c r="N76" i="1" s="1"/>
  <c r="L77" i="1"/>
  <c r="M77" i="1" s="1"/>
  <c r="N77" i="1" s="1"/>
  <c r="L78" i="1"/>
  <c r="M78" i="1" s="1"/>
  <c r="O78" i="1" s="1"/>
  <c r="L79" i="1"/>
  <c r="M79" i="1" s="1"/>
  <c r="N79" i="1" s="1"/>
  <c r="L80" i="1"/>
  <c r="L81" i="1"/>
  <c r="M81" i="1" s="1"/>
  <c r="N81" i="1" s="1"/>
  <c r="L82" i="1"/>
  <c r="M82" i="1" s="1"/>
  <c r="O82" i="1" s="1"/>
  <c r="L83" i="1"/>
  <c r="M83" i="1" s="1"/>
  <c r="N83" i="1" s="1"/>
  <c r="L84" i="1"/>
  <c r="M84" i="1" s="1"/>
  <c r="N84" i="1" s="1"/>
  <c r="L85" i="1"/>
  <c r="M85" i="1" s="1"/>
  <c r="N85" i="1" s="1"/>
  <c r="L86" i="1"/>
  <c r="M86" i="1" s="1"/>
  <c r="O86" i="1" s="1"/>
  <c r="L87" i="1"/>
  <c r="M87" i="1" s="1"/>
  <c r="N87" i="1" s="1"/>
  <c r="L88" i="1"/>
  <c r="M88" i="1" s="1"/>
  <c r="L89" i="1"/>
  <c r="M89" i="1" s="1"/>
  <c r="N89" i="1" s="1"/>
  <c r="L90" i="1"/>
  <c r="M90" i="1" s="1"/>
  <c r="O90" i="1" s="1"/>
  <c r="L91" i="1"/>
  <c r="M91" i="1" s="1"/>
  <c r="N91" i="1" s="1"/>
  <c r="L92" i="1"/>
  <c r="M92" i="1" s="1"/>
  <c r="N92" i="1" s="1"/>
  <c r="L93" i="1"/>
  <c r="M93" i="1" s="1"/>
  <c r="N93" i="1" s="1"/>
  <c r="L94" i="1"/>
  <c r="M94" i="1" s="1"/>
  <c r="O94" i="1" s="1"/>
  <c r="L95" i="1"/>
  <c r="M95" i="1" s="1"/>
  <c r="N95" i="1" s="1"/>
  <c r="L96" i="1"/>
  <c r="M96" i="1" s="1"/>
  <c r="L97" i="1"/>
  <c r="M97" i="1" s="1"/>
  <c r="O97" i="1" s="1"/>
  <c r="L98" i="1"/>
  <c r="M98" i="1" s="1"/>
  <c r="O98" i="1" s="1"/>
  <c r="L99" i="1"/>
  <c r="M99" i="1" s="1"/>
  <c r="N99" i="1" s="1"/>
  <c r="L100" i="1"/>
  <c r="M100" i="1" s="1"/>
  <c r="N100" i="1" s="1"/>
  <c r="L101" i="1"/>
  <c r="M101" i="1" s="1"/>
  <c r="N101" i="1" s="1"/>
  <c r="L102" i="1"/>
  <c r="M102" i="1" s="1"/>
  <c r="O102" i="1" s="1"/>
  <c r="L103" i="1"/>
  <c r="M103" i="1" s="1"/>
  <c r="N103" i="1" s="1"/>
  <c r="L104" i="1"/>
  <c r="M104" i="1" s="1"/>
  <c r="L105" i="1"/>
  <c r="M105" i="1" s="1"/>
  <c r="N105" i="1" s="1"/>
  <c r="L106" i="1"/>
  <c r="M106" i="1" s="1"/>
  <c r="O106" i="1" s="1"/>
  <c r="L107" i="1"/>
  <c r="M107" i="1" s="1"/>
  <c r="N107" i="1" s="1"/>
  <c r="L108" i="1"/>
  <c r="M108" i="1" s="1"/>
  <c r="N108" i="1" s="1"/>
  <c r="L109" i="1"/>
  <c r="M109" i="1" s="1"/>
  <c r="O109" i="1" s="1"/>
  <c r="L110" i="1"/>
  <c r="M110" i="1" s="1"/>
  <c r="O110" i="1" s="1"/>
  <c r="L111" i="1"/>
  <c r="M111" i="1" s="1"/>
  <c r="N111" i="1" s="1"/>
  <c r="L112" i="1"/>
  <c r="L113" i="1"/>
  <c r="M113" i="1" s="1"/>
  <c r="N113" i="1" s="1"/>
  <c r="L114" i="1"/>
  <c r="M114" i="1" s="1"/>
  <c r="O114" i="1" s="1"/>
  <c r="L115" i="1"/>
  <c r="M115" i="1" s="1"/>
  <c r="N115" i="1" s="1"/>
  <c r="L116" i="1"/>
  <c r="M116" i="1" s="1"/>
  <c r="N116" i="1" s="1"/>
  <c r="L117" i="1"/>
  <c r="M117" i="1" s="1"/>
  <c r="O117" i="1" s="1"/>
  <c r="L118" i="1"/>
  <c r="M118" i="1" s="1"/>
  <c r="O118" i="1" s="1"/>
  <c r="F17" i="1"/>
  <c r="L17" i="1"/>
  <c r="M17" i="1" s="1"/>
  <c r="O118" i="2" l="1"/>
  <c r="N118" i="2"/>
  <c r="P118" i="2" s="1"/>
  <c r="N114" i="2"/>
  <c r="P114" i="2" s="1"/>
  <c r="J118" i="2"/>
  <c r="O110" i="2"/>
  <c r="Z110" i="2" s="1"/>
  <c r="N110" i="2"/>
  <c r="X110" i="2"/>
  <c r="S110" i="2"/>
  <c r="T110" i="2" s="1"/>
  <c r="V110" i="2" s="1"/>
  <c r="O102" i="2"/>
  <c r="N102" i="2"/>
  <c r="P102" i="2" s="1"/>
  <c r="N106" i="2"/>
  <c r="O106" i="2"/>
  <c r="Z106" i="2" s="1"/>
  <c r="O105" i="2"/>
  <c r="N105" i="2"/>
  <c r="P105" i="2" s="1"/>
  <c r="J102" i="2"/>
  <c r="X105" i="2"/>
  <c r="X102" i="2"/>
  <c r="N98" i="2"/>
  <c r="P98" i="2" s="1"/>
  <c r="O94" i="2"/>
  <c r="N94" i="2"/>
  <c r="O93" i="2"/>
  <c r="Z93" i="2" s="1"/>
  <c r="N87" i="2"/>
  <c r="O87" i="2"/>
  <c r="N86" i="2"/>
  <c r="P86" i="2" s="1"/>
  <c r="Z86" i="2"/>
  <c r="X86" i="2"/>
  <c r="O79" i="2"/>
  <c r="Z79" i="2" s="1"/>
  <c r="X75" i="2"/>
  <c r="S72" i="2"/>
  <c r="T72" i="2" s="1"/>
  <c r="N76" i="2"/>
  <c r="P76" i="2" s="1"/>
  <c r="O67" i="2"/>
  <c r="Z67" i="2" s="1"/>
  <c r="N67" i="2"/>
  <c r="X67" i="2"/>
  <c r="X70" i="2"/>
  <c r="S67" i="2"/>
  <c r="T67" i="2" s="1"/>
  <c r="N70" i="2"/>
  <c r="P70" i="2" s="1"/>
  <c r="O63" i="2"/>
  <c r="N63" i="2"/>
  <c r="P63" i="2" s="1"/>
  <c r="S60" i="2"/>
  <c r="T60" i="2" s="1"/>
  <c r="N62" i="2"/>
  <c r="P62" i="2" s="1"/>
  <c r="X62" i="2"/>
  <c r="S62" i="2"/>
  <c r="T62" i="2" s="1"/>
  <c r="J63" i="2"/>
  <c r="N55" i="2"/>
  <c r="O55" i="2"/>
  <c r="Z55" i="2" s="1"/>
  <c r="J51" i="2"/>
  <c r="F15" i="2"/>
  <c r="X40" i="2"/>
  <c r="N51" i="2"/>
  <c r="P51" i="2" s="1"/>
  <c r="G52" i="2"/>
  <c r="H52" i="2" s="1"/>
  <c r="J52" i="2" s="1"/>
  <c r="X52" i="2"/>
  <c r="R12" i="2"/>
  <c r="O42" i="2"/>
  <c r="Z42" i="2" s="1"/>
  <c r="N42" i="2"/>
  <c r="Y42" i="2" s="1"/>
  <c r="X42" i="2"/>
  <c r="O53" i="2"/>
  <c r="N53" i="2"/>
  <c r="O38" i="2"/>
  <c r="N38" i="2"/>
  <c r="X51" i="2"/>
  <c r="F13" i="2"/>
  <c r="G13" i="2"/>
  <c r="X43" i="2"/>
  <c r="X44" i="2"/>
  <c r="N52" i="2"/>
  <c r="Y52" i="2" s="1"/>
  <c r="AA52" i="2" s="1"/>
  <c r="X53" i="2"/>
  <c r="R15" i="2"/>
  <c r="X15" i="2" s="1"/>
  <c r="X46" i="2"/>
  <c r="X36" i="2"/>
  <c r="X38" i="2"/>
  <c r="X39" i="2"/>
  <c r="O44" i="2"/>
  <c r="N46" i="2"/>
  <c r="P46" i="2" s="1"/>
  <c r="O48" i="2"/>
  <c r="Z48" i="2" s="1"/>
  <c r="X30" i="2"/>
  <c r="X34" i="2"/>
  <c r="S30" i="2"/>
  <c r="T30" i="2" s="1"/>
  <c r="X31" i="2"/>
  <c r="S34" i="2"/>
  <c r="T34" i="2" s="1"/>
  <c r="N31" i="2"/>
  <c r="P31" i="2" s="1"/>
  <c r="O24" i="2"/>
  <c r="Z24" i="2" s="1"/>
  <c r="N24" i="2"/>
  <c r="P24" i="2" s="1"/>
  <c r="X24" i="2"/>
  <c r="S24" i="2"/>
  <c r="T24" i="2" s="1"/>
  <c r="V24" i="2" s="1"/>
  <c r="J27" i="2"/>
  <c r="X27" i="2"/>
  <c r="F12" i="2"/>
  <c r="O28" i="2"/>
  <c r="Z28" i="2" s="1"/>
  <c r="R11" i="2"/>
  <c r="F14" i="2"/>
  <c r="O20" i="2"/>
  <c r="N20" i="2"/>
  <c r="X20" i="2"/>
  <c r="S20" i="2"/>
  <c r="T20" i="2" s="1"/>
  <c r="F11" i="2"/>
  <c r="P19" i="3"/>
  <c r="H18" i="3"/>
  <c r="G12" i="3"/>
  <c r="X18" i="3"/>
  <c r="Z29" i="3"/>
  <c r="O35" i="3"/>
  <c r="P35" i="3" s="1"/>
  <c r="X35" i="3"/>
  <c r="O37" i="3"/>
  <c r="P37" i="3" s="1"/>
  <c r="X37" i="3"/>
  <c r="X47" i="3"/>
  <c r="Z20" i="3"/>
  <c r="X22" i="3"/>
  <c r="U22" i="3"/>
  <c r="T22" i="3"/>
  <c r="X40" i="3"/>
  <c r="U40" i="3"/>
  <c r="T40" i="3"/>
  <c r="V57" i="3"/>
  <c r="Y57" i="3"/>
  <c r="G13" i="3"/>
  <c r="H19" i="3"/>
  <c r="Y29" i="3"/>
  <c r="AA29" i="3" s="1"/>
  <c r="X31" i="3"/>
  <c r="O31" i="3"/>
  <c r="P31" i="3" s="1"/>
  <c r="O12" i="3"/>
  <c r="P12" i="3" s="1"/>
  <c r="P18" i="3"/>
  <c r="G15" i="3"/>
  <c r="H21" i="3"/>
  <c r="X29" i="3"/>
  <c r="O29" i="3"/>
  <c r="P29" i="3" s="1"/>
  <c r="Y31" i="3"/>
  <c r="X33" i="3"/>
  <c r="O33" i="3"/>
  <c r="P33" i="3" s="1"/>
  <c r="O39" i="3"/>
  <c r="P39" i="3" s="1"/>
  <c r="X39" i="3"/>
  <c r="U50" i="3"/>
  <c r="Z50" i="3" s="1"/>
  <c r="X50" i="3"/>
  <c r="T50" i="3"/>
  <c r="AA17" i="3"/>
  <c r="S21" i="3"/>
  <c r="R15" i="3"/>
  <c r="U30" i="3"/>
  <c r="Z30" i="3" s="1"/>
  <c r="X30" i="3"/>
  <c r="T30" i="3"/>
  <c r="U48" i="3"/>
  <c r="Z48" i="3" s="1"/>
  <c r="X48" i="3"/>
  <c r="T48" i="3"/>
  <c r="V17" i="3"/>
  <c r="H20" i="3"/>
  <c r="G14" i="3"/>
  <c r="X20" i="3"/>
  <c r="P20" i="3"/>
  <c r="Z36" i="3"/>
  <c r="Z38" i="3"/>
  <c r="X51" i="3"/>
  <c r="X11" i="3"/>
  <c r="Z18" i="3"/>
  <c r="S19" i="3"/>
  <c r="R13" i="3"/>
  <c r="V29" i="3"/>
  <c r="X49" i="3"/>
  <c r="Z51" i="3"/>
  <c r="Z56" i="3"/>
  <c r="P56" i="3"/>
  <c r="U32" i="3"/>
  <c r="Z32" i="3" s="1"/>
  <c r="X32" i="3"/>
  <c r="T32" i="3"/>
  <c r="Y42" i="3"/>
  <c r="Y44" i="3"/>
  <c r="V55" i="3"/>
  <c r="Y55" i="3"/>
  <c r="Z57" i="3"/>
  <c r="Z60" i="3"/>
  <c r="X63" i="3"/>
  <c r="T63" i="3"/>
  <c r="U63" i="3"/>
  <c r="Z63" i="3" s="1"/>
  <c r="X75" i="3"/>
  <c r="F11" i="3"/>
  <c r="F9" i="3" s="1"/>
  <c r="S24" i="3"/>
  <c r="R12" i="3"/>
  <c r="X25" i="3"/>
  <c r="S26" i="3"/>
  <c r="R14" i="3"/>
  <c r="X27" i="3"/>
  <c r="Z35" i="3"/>
  <c r="X36" i="3"/>
  <c r="Z37" i="3"/>
  <c r="X38" i="3"/>
  <c r="Z39" i="3"/>
  <c r="U41" i="3"/>
  <c r="Z41" i="3" s="1"/>
  <c r="X41" i="3"/>
  <c r="T41" i="3"/>
  <c r="Z42" i="3"/>
  <c r="U43" i="3"/>
  <c r="Z43" i="3" s="1"/>
  <c r="X43" i="3"/>
  <c r="T43" i="3"/>
  <c r="Z44" i="3"/>
  <c r="U45" i="3"/>
  <c r="Z45" i="3" s="1"/>
  <c r="X45" i="3"/>
  <c r="T45" i="3"/>
  <c r="Y53" i="3"/>
  <c r="AA53" i="3" s="1"/>
  <c r="Z55" i="3"/>
  <c r="U61" i="3"/>
  <c r="Z61" i="3" s="1"/>
  <c r="X61" i="3"/>
  <c r="T61" i="3"/>
  <c r="X62" i="3"/>
  <c r="T62" i="3"/>
  <c r="U62" i="3"/>
  <c r="Z62" i="3" s="1"/>
  <c r="U70" i="3"/>
  <c r="X70" i="3"/>
  <c r="U71" i="3"/>
  <c r="Z71" i="3" s="1"/>
  <c r="T71" i="3"/>
  <c r="X71" i="3"/>
  <c r="X73" i="3"/>
  <c r="H84" i="3"/>
  <c r="J84" i="3" s="1"/>
  <c r="X84" i="3"/>
  <c r="O92" i="3"/>
  <c r="P92" i="3" s="1"/>
  <c r="X92" i="3"/>
  <c r="I9" i="3"/>
  <c r="V18" i="3"/>
  <c r="V20" i="3"/>
  <c r="G23" i="3"/>
  <c r="Z23" i="3"/>
  <c r="T35" i="3"/>
  <c r="T37" i="3"/>
  <c r="T39" i="3"/>
  <c r="X46" i="3"/>
  <c r="U46" i="3"/>
  <c r="T46" i="3"/>
  <c r="Z53" i="3"/>
  <c r="U54" i="3"/>
  <c r="Z54" i="3" s="1"/>
  <c r="T54" i="3"/>
  <c r="X54" i="3"/>
  <c r="X57" i="3"/>
  <c r="T70" i="3"/>
  <c r="O83" i="3"/>
  <c r="P83" i="3" s="1"/>
  <c r="X83" i="3"/>
  <c r="X89" i="3"/>
  <c r="Y89" i="3"/>
  <c r="AA91" i="3"/>
  <c r="U59" i="3"/>
  <c r="Z59" i="3" s="1"/>
  <c r="X59" i="3"/>
  <c r="T59" i="3"/>
  <c r="H77" i="3"/>
  <c r="J77" i="3" s="1"/>
  <c r="X77" i="3"/>
  <c r="AA81" i="3"/>
  <c r="X68" i="3"/>
  <c r="T68" i="3"/>
  <c r="X72" i="3"/>
  <c r="W12" i="3"/>
  <c r="X12" i="3" s="1"/>
  <c r="W13" i="3"/>
  <c r="X13" i="3" s="1"/>
  <c r="W14" i="3"/>
  <c r="X14" i="3" s="1"/>
  <c r="X17" i="3"/>
  <c r="X28" i="3"/>
  <c r="X52" i="3"/>
  <c r="T56" i="3"/>
  <c r="X56" i="3"/>
  <c r="X65" i="3"/>
  <c r="T65" i="3"/>
  <c r="X66" i="3"/>
  <c r="T66" i="3"/>
  <c r="X67" i="3"/>
  <c r="T67" i="3"/>
  <c r="X69" i="3"/>
  <c r="T69" i="3"/>
  <c r="X74" i="3"/>
  <c r="U76" i="3"/>
  <c r="T76" i="3"/>
  <c r="Y85" i="3"/>
  <c r="X86" i="3"/>
  <c r="O86" i="3"/>
  <c r="P86" i="3" s="1"/>
  <c r="T23" i="3"/>
  <c r="T25" i="3"/>
  <c r="T27" i="3"/>
  <c r="T28" i="3"/>
  <c r="X34" i="3"/>
  <c r="T36" i="3"/>
  <c r="T38" i="3"/>
  <c r="T47" i="3"/>
  <c r="T49" i="3"/>
  <c r="T51" i="3"/>
  <c r="T52" i="3"/>
  <c r="X58" i="3"/>
  <c r="T60" i="3"/>
  <c r="U65" i="3"/>
  <c r="Z65" i="3" s="1"/>
  <c r="U66" i="3"/>
  <c r="Z66" i="3" s="1"/>
  <c r="U67" i="3"/>
  <c r="Z67" i="3" s="1"/>
  <c r="U68" i="3"/>
  <c r="Z68" i="3" s="1"/>
  <c r="U69" i="3"/>
  <c r="Z69" i="3" s="1"/>
  <c r="U72" i="3"/>
  <c r="Z72" i="3" s="1"/>
  <c r="T72" i="3"/>
  <c r="X76" i="3"/>
  <c r="Z73" i="3"/>
  <c r="Z74" i="3"/>
  <c r="Z75" i="3"/>
  <c r="Y77" i="3"/>
  <c r="AA77" i="3" s="1"/>
  <c r="X80" i="3"/>
  <c r="Z81" i="3"/>
  <c r="Y84" i="3"/>
  <c r="Z85" i="3"/>
  <c r="X90" i="3"/>
  <c r="Z91" i="3"/>
  <c r="P71" i="3"/>
  <c r="P72" i="3"/>
  <c r="P73" i="3"/>
  <c r="T73" i="3"/>
  <c r="P74" i="3"/>
  <c r="T74" i="3"/>
  <c r="P75" i="3"/>
  <c r="T75" i="3"/>
  <c r="U77" i="3"/>
  <c r="Z77" i="3" s="1"/>
  <c r="X78" i="3"/>
  <c r="V80" i="3"/>
  <c r="Y80" i="3"/>
  <c r="AA80" i="3" s="1"/>
  <c r="X81" i="3"/>
  <c r="Z83" i="3"/>
  <c r="V86" i="3"/>
  <c r="X87" i="3"/>
  <c r="V90" i="3"/>
  <c r="Y90" i="3"/>
  <c r="AA90" i="3" s="1"/>
  <c r="X91" i="3"/>
  <c r="X93" i="3"/>
  <c r="V78" i="3"/>
  <c r="Y78" i="3"/>
  <c r="AA78" i="3" s="1"/>
  <c r="Z79" i="3"/>
  <c r="AA79" i="3" s="1"/>
  <c r="V83" i="3"/>
  <c r="Y83" i="3"/>
  <c r="AA83" i="3" s="1"/>
  <c r="Z84" i="3"/>
  <c r="V87" i="3"/>
  <c r="Y87" i="3"/>
  <c r="AA87" i="3" s="1"/>
  <c r="Z89" i="3"/>
  <c r="V92" i="3"/>
  <c r="Y92" i="3"/>
  <c r="V93" i="3"/>
  <c r="Y93" i="3"/>
  <c r="AA93" i="3" s="1"/>
  <c r="O19" i="2"/>
  <c r="N19" i="2"/>
  <c r="N23" i="2"/>
  <c r="O23" i="2"/>
  <c r="X23" i="2"/>
  <c r="V58" i="2"/>
  <c r="N85" i="2"/>
  <c r="O85" i="2"/>
  <c r="Z85" i="2" s="1"/>
  <c r="U9" i="2"/>
  <c r="O18" i="2"/>
  <c r="N18" i="2"/>
  <c r="J19" i="2"/>
  <c r="H13" i="2"/>
  <c r="J13" i="2" s="1"/>
  <c r="I15" i="2"/>
  <c r="I14" i="2"/>
  <c r="I9" i="2" s="1"/>
  <c r="Z20" i="2"/>
  <c r="X21" i="2"/>
  <c r="N21" i="2"/>
  <c r="V21" i="2"/>
  <c r="O35" i="2"/>
  <c r="N35" i="2"/>
  <c r="V39" i="2"/>
  <c r="O49" i="2"/>
  <c r="Z49" i="2" s="1"/>
  <c r="N49" i="2"/>
  <c r="V60" i="2"/>
  <c r="Y60" i="2"/>
  <c r="AA60" i="2" s="1"/>
  <c r="O66" i="2"/>
  <c r="Z66" i="2" s="1"/>
  <c r="N66" i="2"/>
  <c r="Y66" i="2" s="1"/>
  <c r="H20" i="2"/>
  <c r="G14" i="2"/>
  <c r="V46" i="2"/>
  <c r="Y46" i="2"/>
  <c r="V63" i="2"/>
  <c r="Y63" i="2"/>
  <c r="AA63" i="2" s="1"/>
  <c r="O17" i="2"/>
  <c r="N17" i="2"/>
  <c r="S19" i="2"/>
  <c r="R13" i="2"/>
  <c r="X19" i="2"/>
  <c r="W12" i="2"/>
  <c r="Q9" i="2"/>
  <c r="H21" i="2"/>
  <c r="O21" i="2"/>
  <c r="Z21" i="2" s="1"/>
  <c r="O22" i="2"/>
  <c r="Z22" i="2" s="1"/>
  <c r="N22" i="2"/>
  <c r="P22" i="2" s="1"/>
  <c r="O25" i="2"/>
  <c r="Z25" i="2" s="1"/>
  <c r="N25" i="2"/>
  <c r="P25" i="2" s="1"/>
  <c r="O33" i="2"/>
  <c r="Z33" i="2" s="1"/>
  <c r="N33" i="2"/>
  <c r="P20" i="2"/>
  <c r="W11" i="2"/>
  <c r="W9" i="2" s="1"/>
  <c r="H18" i="2"/>
  <c r="G12" i="2"/>
  <c r="X18" i="2"/>
  <c r="V42" i="2"/>
  <c r="V43" i="2"/>
  <c r="V34" i="2"/>
  <c r="N59" i="2"/>
  <c r="O59" i="2"/>
  <c r="Y90" i="2"/>
  <c r="AA90" i="2" s="1"/>
  <c r="V90" i="2"/>
  <c r="X115" i="2"/>
  <c r="N115" i="2"/>
  <c r="O115" i="2"/>
  <c r="Z115" i="2" s="1"/>
  <c r="H26" i="2"/>
  <c r="J26" i="2" s="1"/>
  <c r="N26" i="2"/>
  <c r="P26" i="2" s="1"/>
  <c r="X26" i="2"/>
  <c r="Z31" i="2"/>
  <c r="O32" i="2"/>
  <c r="Z32" i="2" s="1"/>
  <c r="X37" i="2"/>
  <c r="S37" i="2"/>
  <c r="T37" i="2" s="1"/>
  <c r="S38" i="2"/>
  <c r="T38" i="2" s="1"/>
  <c r="N39" i="2"/>
  <c r="X47" i="2"/>
  <c r="P48" i="2"/>
  <c r="N50" i="2"/>
  <c r="P50" i="2" s="1"/>
  <c r="X50" i="2"/>
  <c r="Y54" i="2"/>
  <c r="X55" i="2"/>
  <c r="X57" i="2"/>
  <c r="S57" i="2"/>
  <c r="T57" i="2" s="1"/>
  <c r="X59" i="2"/>
  <c r="X61" i="2"/>
  <c r="S61" i="2"/>
  <c r="T61" i="2" s="1"/>
  <c r="Z63" i="2"/>
  <c r="O64" i="2"/>
  <c r="Z64" i="2" s="1"/>
  <c r="X64" i="2"/>
  <c r="N64" i="2"/>
  <c r="O74" i="2"/>
  <c r="Z74" i="2" s="1"/>
  <c r="N74" i="2"/>
  <c r="X74" i="2"/>
  <c r="V78" i="2"/>
  <c r="O80" i="2"/>
  <c r="Z80" i="2" s="1"/>
  <c r="N80" i="2"/>
  <c r="X80" i="2"/>
  <c r="G87" i="2"/>
  <c r="H87" i="2" s="1"/>
  <c r="J87" i="2" s="1"/>
  <c r="X87" i="2"/>
  <c r="O88" i="2"/>
  <c r="Z88" i="2" s="1"/>
  <c r="X88" i="2"/>
  <c r="N91" i="2"/>
  <c r="P91" i="2" s="1"/>
  <c r="X92" i="2"/>
  <c r="N92" i="2"/>
  <c r="S94" i="2"/>
  <c r="T94" i="2" s="1"/>
  <c r="X94" i="2"/>
  <c r="O97" i="2"/>
  <c r="Z97" i="2" s="1"/>
  <c r="N97" i="2"/>
  <c r="O107" i="2"/>
  <c r="N107" i="2"/>
  <c r="N109" i="2"/>
  <c r="P109" i="2" s="1"/>
  <c r="V30" i="2"/>
  <c r="X33" i="2"/>
  <c r="S33" i="2"/>
  <c r="T33" i="2" s="1"/>
  <c r="O45" i="2"/>
  <c r="Z45" i="2" s="1"/>
  <c r="N45" i="2"/>
  <c r="O47" i="2"/>
  <c r="N47" i="2"/>
  <c r="Z51" i="2"/>
  <c r="V56" i="2"/>
  <c r="Y64" i="2"/>
  <c r="V17" i="2"/>
  <c r="S18" i="2"/>
  <c r="S22" i="2"/>
  <c r="T22" i="2" s="1"/>
  <c r="Y27" i="2"/>
  <c r="AA27" i="2" s="1"/>
  <c r="X28" i="2"/>
  <c r="N30" i="2"/>
  <c r="P30" i="2" s="1"/>
  <c r="N34" i="2"/>
  <c r="P34" i="2" s="1"/>
  <c r="O36" i="2"/>
  <c r="Z36" i="2" s="1"/>
  <c r="Z38" i="2"/>
  <c r="O39" i="2"/>
  <c r="Z39" i="2" s="1"/>
  <c r="O40" i="2"/>
  <c r="Z40" i="2" s="1"/>
  <c r="N41" i="2"/>
  <c r="X41" i="2"/>
  <c r="N43" i="2"/>
  <c r="P43" i="2" s="1"/>
  <c r="X45" i="2"/>
  <c r="S45" i="2"/>
  <c r="T45" i="2" s="1"/>
  <c r="S47" i="2"/>
  <c r="T47" i="2" s="1"/>
  <c r="X48" i="2"/>
  <c r="Z54" i="2"/>
  <c r="V54" i="2"/>
  <c r="N56" i="2"/>
  <c r="P56" i="2" s="1"/>
  <c r="X56" i="2"/>
  <c r="S59" i="2"/>
  <c r="T59" i="2" s="1"/>
  <c r="X65" i="2"/>
  <c r="O65" i="2"/>
  <c r="N65" i="2"/>
  <c r="X66" i="2"/>
  <c r="P67" i="2"/>
  <c r="V67" i="2"/>
  <c r="Y67" i="2"/>
  <c r="AA67" i="2" s="1"/>
  <c r="P73" i="2"/>
  <c r="Y79" i="2"/>
  <c r="AA79" i="2" s="1"/>
  <c r="N82" i="2"/>
  <c r="P82" i="2" s="1"/>
  <c r="N83" i="2"/>
  <c r="O83" i="2"/>
  <c r="N88" i="2"/>
  <c r="Y88" i="2" s="1"/>
  <c r="AA88" i="2" s="1"/>
  <c r="X89" i="2"/>
  <c r="O89" i="2"/>
  <c r="O90" i="2"/>
  <c r="Z90" i="2" s="1"/>
  <c r="N90" i="2"/>
  <c r="P90" i="2" s="1"/>
  <c r="X90" i="2"/>
  <c r="O92" i="2"/>
  <c r="Z92" i="2" s="1"/>
  <c r="V98" i="2"/>
  <c r="Y98" i="2"/>
  <c r="V105" i="2"/>
  <c r="Y105" i="2"/>
  <c r="X107" i="2"/>
  <c r="O58" i="2"/>
  <c r="Z58" i="2" s="1"/>
  <c r="N58" i="2"/>
  <c r="X58" i="2"/>
  <c r="N61" i="2"/>
  <c r="O61" i="2"/>
  <c r="Z61" i="2" s="1"/>
  <c r="V87" i="2"/>
  <c r="Y87" i="2"/>
  <c r="AA87" i="2" s="1"/>
  <c r="V91" i="2"/>
  <c r="X103" i="2"/>
  <c r="N103" i="2"/>
  <c r="O103" i="2"/>
  <c r="Z103" i="2" s="1"/>
  <c r="X109" i="2"/>
  <c r="X111" i="2"/>
  <c r="N111" i="2"/>
  <c r="O111" i="2"/>
  <c r="Z111" i="2" s="1"/>
  <c r="R14" i="2"/>
  <c r="X25" i="2"/>
  <c r="S25" i="2"/>
  <c r="T25" i="2" s="1"/>
  <c r="V26" i="2"/>
  <c r="P27" i="2"/>
  <c r="Y31" i="2"/>
  <c r="AA31" i="2" s="1"/>
  <c r="X32" i="2"/>
  <c r="X35" i="2"/>
  <c r="O37" i="2"/>
  <c r="Z37" i="2" s="1"/>
  <c r="N37" i="2"/>
  <c r="J38" i="2"/>
  <c r="Z46" i="2"/>
  <c r="X49" i="2"/>
  <c r="S49" i="2"/>
  <c r="T49" i="2" s="1"/>
  <c r="V50" i="2"/>
  <c r="P52" i="2"/>
  <c r="V55" i="2"/>
  <c r="Y55" i="2"/>
  <c r="N57" i="2"/>
  <c r="P57" i="2" s="1"/>
  <c r="O57" i="2"/>
  <c r="Z57" i="2" s="1"/>
  <c r="P60" i="2"/>
  <c r="V62" i="2"/>
  <c r="J74" i="2"/>
  <c r="Y74" i="2"/>
  <c r="V74" i="2"/>
  <c r="J75" i="2"/>
  <c r="Y76" i="2"/>
  <c r="AA76" i="2" s="1"/>
  <c r="X78" i="2"/>
  <c r="J80" i="2"/>
  <c r="N81" i="2"/>
  <c r="P81" i="2" s="1"/>
  <c r="O81" i="2"/>
  <c r="Z81" i="2" s="1"/>
  <c r="Y82" i="2"/>
  <c r="AA82" i="2" s="1"/>
  <c r="X83" i="2"/>
  <c r="S83" i="2"/>
  <c r="T83" i="2" s="1"/>
  <c r="V84" i="2"/>
  <c r="Y84" i="2"/>
  <c r="AA84" i="2" s="1"/>
  <c r="J86" i="2"/>
  <c r="N89" i="2"/>
  <c r="P93" i="2"/>
  <c r="N95" i="2"/>
  <c r="X104" i="2"/>
  <c r="S104" i="2"/>
  <c r="T104" i="2" s="1"/>
  <c r="X54" i="2"/>
  <c r="X63" i="2"/>
  <c r="Y70" i="2"/>
  <c r="X73" i="2"/>
  <c r="S73" i="2"/>
  <c r="T73" i="2" s="1"/>
  <c r="Z75" i="2"/>
  <c r="Z78" i="2"/>
  <c r="X81" i="2"/>
  <c r="S81" i="2"/>
  <c r="T81" i="2" s="1"/>
  <c r="X82" i="2"/>
  <c r="Z87" i="2"/>
  <c r="X95" i="2"/>
  <c r="S95" i="2"/>
  <c r="T95" i="2" s="1"/>
  <c r="S28" i="2"/>
  <c r="S32" i="2"/>
  <c r="T32" i="2" s="1"/>
  <c r="S36" i="2"/>
  <c r="T36" i="2" s="1"/>
  <c r="S40" i="2"/>
  <c r="T40" i="2" s="1"/>
  <c r="S44" i="2"/>
  <c r="T44" i="2" s="1"/>
  <c r="S48" i="2"/>
  <c r="T48" i="2" s="1"/>
  <c r="X68" i="2"/>
  <c r="N68" i="2"/>
  <c r="P68" i="2" s="1"/>
  <c r="O69" i="2"/>
  <c r="Z70" i="2"/>
  <c r="V70" i="2"/>
  <c r="O71" i="2"/>
  <c r="N72" i="2"/>
  <c r="P72" i="2" s="1"/>
  <c r="V72" i="2"/>
  <c r="N75" i="2"/>
  <c r="P75" i="2" s="1"/>
  <c r="N78" i="2"/>
  <c r="P78" i="2" s="1"/>
  <c r="P79" i="2"/>
  <c r="X85" i="2"/>
  <c r="S85" i="2"/>
  <c r="T85" i="2" s="1"/>
  <c r="Y86" i="2"/>
  <c r="AA86" i="2" s="1"/>
  <c r="X91" i="2"/>
  <c r="J94" i="2"/>
  <c r="O96" i="2"/>
  <c r="V97" i="2"/>
  <c r="O100" i="2"/>
  <c r="Z100" i="2" s="1"/>
  <c r="N100" i="2"/>
  <c r="P100" i="2" s="1"/>
  <c r="V102" i="2"/>
  <c r="Y102" i="2"/>
  <c r="AA102" i="2" s="1"/>
  <c r="O104" i="2"/>
  <c r="Z104" i="2" s="1"/>
  <c r="N104" i="2"/>
  <c r="G106" i="2"/>
  <c r="H106" i="2" s="1"/>
  <c r="X106" i="2"/>
  <c r="O108" i="2"/>
  <c r="Z108" i="2" s="1"/>
  <c r="N108" i="2"/>
  <c r="X112" i="2"/>
  <c r="S112" i="2"/>
  <c r="T112" i="2" s="1"/>
  <c r="V109" i="2"/>
  <c r="Y109" i="2"/>
  <c r="AA109" i="2" s="1"/>
  <c r="G114" i="2"/>
  <c r="H114" i="2" s="1"/>
  <c r="H11" i="2" s="1"/>
  <c r="X114" i="2"/>
  <c r="O116" i="2"/>
  <c r="Z116" i="2" s="1"/>
  <c r="N116" i="2"/>
  <c r="O117" i="2"/>
  <c r="Z117" i="2" s="1"/>
  <c r="X117" i="2"/>
  <c r="N117" i="2"/>
  <c r="V118" i="2"/>
  <c r="Y118" i="2"/>
  <c r="X69" i="2"/>
  <c r="S69" i="2"/>
  <c r="T69" i="2" s="1"/>
  <c r="X93" i="2"/>
  <c r="S93" i="2"/>
  <c r="T93" i="2" s="1"/>
  <c r="Z94" i="2"/>
  <c r="X96" i="2"/>
  <c r="S96" i="2"/>
  <c r="T96" i="2" s="1"/>
  <c r="X99" i="2"/>
  <c r="N99" i="2"/>
  <c r="O99" i="2"/>
  <c r="Z99" i="2" s="1"/>
  <c r="Z102" i="2"/>
  <c r="J105" i="2"/>
  <c r="X108" i="2"/>
  <c r="S108" i="2"/>
  <c r="T108" i="2" s="1"/>
  <c r="P110" i="2"/>
  <c r="O112" i="2"/>
  <c r="Z112" i="2" s="1"/>
  <c r="N112" i="2"/>
  <c r="N113" i="2"/>
  <c r="X113" i="2"/>
  <c r="Z118" i="2"/>
  <c r="Z98" i="2"/>
  <c r="X100" i="2"/>
  <c r="S100" i="2"/>
  <c r="T100" i="2" s="1"/>
  <c r="Z105" i="2"/>
  <c r="Z114" i="2"/>
  <c r="X116" i="2"/>
  <c r="S116" i="2"/>
  <c r="T116" i="2" s="1"/>
  <c r="X118" i="2"/>
  <c r="V117" i="2"/>
  <c r="Y117" i="2"/>
  <c r="AA117" i="2" s="1"/>
  <c r="N104" i="1"/>
  <c r="O104" i="1"/>
  <c r="N96" i="1"/>
  <c r="O96" i="1"/>
  <c r="N64" i="1"/>
  <c r="O64" i="1"/>
  <c r="N56" i="1"/>
  <c r="O56" i="1"/>
  <c r="N40" i="1"/>
  <c r="O40" i="1"/>
  <c r="N32" i="1"/>
  <c r="O32" i="1"/>
  <c r="N24" i="1"/>
  <c r="O24" i="1"/>
  <c r="O17" i="1"/>
  <c r="N17" i="1"/>
  <c r="N72" i="1"/>
  <c r="O72" i="1"/>
  <c r="N88" i="1"/>
  <c r="O88" i="1"/>
  <c r="O113" i="1"/>
  <c r="O105" i="1"/>
  <c r="O101" i="1"/>
  <c r="O93" i="1"/>
  <c r="O89" i="1"/>
  <c r="O85" i="1"/>
  <c r="O81" i="1"/>
  <c r="O77" i="1"/>
  <c r="O73" i="1"/>
  <c r="O69" i="1"/>
  <c r="O65" i="1"/>
  <c r="O61" i="1"/>
  <c r="O57" i="1"/>
  <c r="O49" i="1"/>
  <c r="O45" i="1"/>
  <c r="O41" i="1"/>
  <c r="O37" i="1"/>
  <c r="O33" i="1"/>
  <c r="O29" i="1"/>
  <c r="O25" i="1"/>
  <c r="O21" i="1"/>
  <c r="N22" i="1"/>
  <c r="N18" i="1"/>
  <c r="N26" i="1"/>
  <c r="N117" i="1"/>
  <c r="N109" i="1"/>
  <c r="N97" i="1"/>
  <c r="N53" i="1"/>
  <c r="O116" i="1"/>
  <c r="O112" i="1"/>
  <c r="O108" i="1"/>
  <c r="O100" i="1"/>
  <c r="O92" i="1"/>
  <c r="O84" i="1"/>
  <c r="O80" i="1"/>
  <c r="O76" i="1"/>
  <c r="O68" i="1"/>
  <c r="O60" i="1"/>
  <c r="O52" i="1"/>
  <c r="O48" i="1"/>
  <c r="O44" i="1"/>
  <c r="O36" i="1"/>
  <c r="O28" i="1"/>
  <c r="O20" i="1"/>
  <c r="N23" i="1"/>
  <c r="O115" i="1"/>
  <c r="O111" i="1"/>
  <c r="O107" i="1"/>
  <c r="O103" i="1"/>
  <c r="O99" i="1"/>
  <c r="O95" i="1"/>
  <c r="O91" i="1"/>
  <c r="P91" i="1" s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W118" i="1"/>
  <c r="R118" i="1"/>
  <c r="S118" i="1" s="1"/>
  <c r="T118" i="1" s="1"/>
  <c r="I118" i="1"/>
  <c r="F118" i="1"/>
  <c r="G118" i="1" s="1"/>
  <c r="H118" i="1" s="1"/>
  <c r="W117" i="1"/>
  <c r="R117" i="1"/>
  <c r="I117" i="1"/>
  <c r="F117" i="1"/>
  <c r="G117" i="1" s="1"/>
  <c r="H117" i="1" s="1"/>
  <c r="W116" i="1"/>
  <c r="R116" i="1"/>
  <c r="S116" i="1" s="1"/>
  <c r="T116" i="1" s="1"/>
  <c r="V116" i="1" s="1"/>
  <c r="P116" i="1"/>
  <c r="I116" i="1"/>
  <c r="Z116" i="1" s="1"/>
  <c r="F116" i="1"/>
  <c r="G116" i="1" s="1"/>
  <c r="H116" i="1" s="1"/>
  <c r="W115" i="1"/>
  <c r="R115" i="1"/>
  <c r="S115" i="1" s="1"/>
  <c r="T115" i="1" s="1"/>
  <c r="P115" i="1"/>
  <c r="I115" i="1"/>
  <c r="F115" i="1"/>
  <c r="G115" i="1" s="1"/>
  <c r="H115" i="1" s="1"/>
  <c r="J115" i="1" s="1"/>
  <c r="W114" i="1"/>
  <c r="R114" i="1"/>
  <c r="P114" i="1"/>
  <c r="I114" i="1"/>
  <c r="F114" i="1"/>
  <c r="G114" i="1" s="1"/>
  <c r="H114" i="1" s="1"/>
  <c r="J114" i="1" s="1"/>
  <c r="R113" i="1"/>
  <c r="S113" i="1" s="1"/>
  <c r="T113" i="1" s="1"/>
  <c r="F113" i="1"/>
  <c r="W112" i="1"/>
  <c r="R112" i="1"/>
  <c r="P112" i="1"/>
  <c r="I112" i="1"/>
  <c r="F112" i="1"/>
  <c r="G112" i="1" s="1"/>
  <c r="H112" i="1" s="1"/>
  <c r="J112" i="1" s="1"/>
  <c r="W111" i="1"/>
  <c r="R111" i="1"/>
  <c r="I111" i="1"/>
  <c r="F111" i="1"/>
  <c r="G111" i="1" s="1"/>
  <c r="H111" i="1" s="1"/>
  <c r="W110" i="1"/>
  <c r="R110" i="1"/>
  <c r="S110" i="1" s="1"/>
  <c r="T110" i="1" s="1"/>
  <c r="I110" i="1"/>
  <c r="F110" i="1"/>
  <c r="W109" i="1"/>
  <c r="R109" i="1"/>
  <c r="S109" i="1" s="1"/>
  <c r="T109" i="1" s="1"/>
  <c r="I109" i="1"/>
  <c r="F109" i="1"/>
  <c r="G109" i="1" s="1"/>
  <c r="H109" i="1" s="1"/>
  <c r="W108" i="1"/>
  <c r="R108" i="1"/>
  <c r="P108" i="1"/>
  <c r="I108" i="1"/>
  <c r="G108" i="1"/>
  <c r="H108" i="1" s="1"/>
  <c r="F108" i="1"/>
  <c r="R107" i="1"/>
  <c r="S107" i="1" s="1"/>
  <c r="T107" i="1" s="1"/>
  <c r="F107" i="1"/>
  <c r="G107" i="1" s="1"/>
  <c r="H107" i="1" s="1"/>
  <c r="W106" i="1"/>
  <c r="R106" i="1"/>
  <c r="S106" i="1" s="1"/>
  <c r="T106" i="1" s="1"/>
  <c r="V106" i="1" s="1"/>
  <c r="I106" i="1"/>
  <c r="F106" i="1"/>
  <c r="G106" i="1" s="1"/>
  <c r="H106" i="1" s="1"/>
  <c r="W105" i="1"/>
  <c r="R105" i="1"/>
  <c r="I105" i="1"/>
  <c r="F105" i="1"/>
  <c r="G105" i="1" s="1"/>
  <c r="H105" i="1" s="1"/>
  <c r="W104" i="1"/>
  <c r="R104" i="1"/>
  <c r="S104" i="1" s="1"/>
  <c r="T104" i="1" s="1"/>
  <c r="V104" i="1" s="1"/>
  <c r="I104" i="1"/>
  <c r="F104" i="1"/>
  <c r="W103" i="1"/>
  <c r="R103" i="1"/>
  <c r="I103" i="1"/>
  <c r="F103" i="1"/>
  <c r="G103" i="1" s="1"/>
  <c r="H103" i="1" s="1"/>
  <c r="J103" i="1" s="1"/>
  <c r="W102" i="1"/>
  <c r="R102" i="1"/>
  <c r="P102" i="1"/>
  <c r="I102" i="1"/>
  <c r="F102" i="1"/>
  <c r="G102" i="1" s="1"/>
  <c r="H102" i="1" s="1"/>
  <c r="J102" i="1" s="1"/>
  <c r="R101" i="1"/>
  <c r="S101" i="1" s="1"/>
  <c r="T101" i="1" s="1"/>
  <c r="F101" i="1"/>
  <c r="G101" i="1" s="1"/>
  <c r="H101" i="1" s="1"/>
  <c r="W100" i="1"/>
  <c r="R100" i="1"/>
  <c r="I100" i="1"/>
  <c r="F100" i="1"/>
  <c r="G100" i="1" s="1"/>
  <c r="H100" i="1" s="1"/>
  <c r="W99" i="1"/>
  <c r="R99" i="1"/>
  <c r="I99" i="1"/>
  <c r="F99" i="1"/>
  <c r="G99" i="1" s="1"/>
  <c r="H99" i="1" s="1"/>
  <c r="W98" i="1"/>
  <c r="R98" i="1"/>
  <c r="S98" i="1" s="1"/>
  <c r="T98" i="1" s="1"/>
  <c r="I98" i="1"/>
  <c r="F98" i="1"/>
  <c r="G98" i="1" s="1"/>
  <c r="H98" i="1" s="1"/>
  <c r="W97" i="1"/>
  <c r="R97" i="1"/>
  <c r="I97" i="1"/>
  <c r="F97" i="1"/>
  <c r="G97" i="1" s="1"/>
  <c r="H97" i="1" s="1"/>
  <c r="J97" i="1" s="1"/>
  <c r="W96" i="1"/>
  <c r="R96" i="1"/>
  <c r="I96" i="1"/>
  <c r="F96" i="1"/>
  <c r="G96" i="1" s="1"/>
  <c r="H96" i="1" s="1"/>
  <c r="R95" i="1"/>
  <c r="S95" i="1" s="1"/>
  <c r="T95" i="1" s="1"/>
  <c r="F95" i="1"/>
  <c r="W94" i="1"/>
  <c r="R94" i="1"/>
  <c r="S94" i="1" s="1"/>
  <c r="T94" i="1" s="1"/>
  <c r="I94" i="1"/>
  <c r="F94" i="1"/>
  <c r="G94" i="1" s="1"/>
  <c r="H94" i="1" s="1"/>
  <c r="W93" i="1"/>
  <c r="R93" i="1"/>
  <c r="I93" i="1"/>
  <c r="F93" i="1"/>
  <c r="G93" i="1" s="1"/>
  <c r="H93" i="1" s="1"/>
  <c r="W92" i="1"/>
  <c r="R92" i="1"/>
  <c r="S92" i="1" s="1"/>
  <c r="T92" i="1" s="1"/>
  <c r="P92" i="1"/>
  <c r="I92" i="1"/>
  <c r="Z92" i="1" s="1"/>
  <c r="F92" i="1"/>
  <c r="G92" i="1" s="1"/>
  <c r="H92" i="1" s="1"/>
  <c r="W91" i="1"/>
  <c r="R91" i="1"/>
  <c r="S91" i="1" s="1"/>
  <c r="T91" i="1" s="1"/>
  <c r="I91" i="1"/>
  <c r="F91" i="1"/>
  <c r="G91" i="1" s="1"/>
  <c r="H91" i="1" s="1"/>
  <c r="J91" i="1" s="1"/>
  <c r="W90" i="1"/>
  <c r="R90" i="1"/>
  <c r="S90" i="1" s="1"/>
  <c r="T90" i="1" s="1"/>
  <c r="I90" i="1"/>
  <c r="F90" i="1"/>
  <c r="G90" i="1" s="1"/>
  <c r="H90" i="1" s="1"/>
  <c r="R89" i="1"/>
  <c r="S89" i="1" s="1"/>
  <c r="T89" i="1" s="1"/>
  <c r="F89" i="1"/>
  <c r="W88" i="1"/>
  <c r="R88" i="1"/>
  <c r="S88" i="1" s="1"/>
  <c r="T88" i="1" s="1"/>
  <c r="I88" i="1"/>
  <c r="F88" i="1"/>
  <c r="G88" i="1" s="1"/>
  <c r="H88" i="1" s="1"/>
  <c r="W87" i="1"/>
  <c r="R87" i="1"/>
  <c r="I87" i="1"/>
  <c r="F87" i="1"/>
  <c r="G87" i="1" s="1"/>
  <c r="H87" i="1" s="1"/>
  <c r="W86" i="1"/>
  <c r="R86" i="1"/>
  <c r="S86" i="1" s="1"/>
  <c r="T86" i="1" s="1"/>
  <c r="I86" i="1"/>
  <c r="F86" i="1"/>
  <c r="W85" i="1"/>
  <c r="R85" i="1"/>
  <c r="S85" i="1" s="1"/>
  <c r="T85" i="1" s="1"/>
  <c r="I85" i="1"/>
  <c r="F85" i="1"/>
  <c r="G85" i="1" s="1"/>
  <c r="H85" i="1" s="1"/>
  <c r="W84" i="1"/>
  <c r="R84" i="1"/>
  <c r="S84" i="1" s="1"/>
  <c r="T84" i="1" s="1"/>
  <c r="I84" i="1"/>
  <c r="Z84" i="1" s="1"/>
  <c r="F84" i="1"/>
  <c r="G84" i="1" s="1"/>
  <c r="H84" i="1" s="1"/>
  <c r="J84" i="1" s="1"/>
  <c r="R83" i="1"/>
  <c r="S83" i="1" s="1"/>
  <c r="T83" i="1" s="1"/>
  <c r="F83" i="1"/>
  <c r="G83" i="1" s="1"/>
  <c r="H83" i="1" s="1"/>
  <c r="W82" i="1"/>
  <c r="R82" i="1"/>
  <c r="S82" i="1" s="1"/>
  <c r="T82" i="1" s="1"/>
  <c r="V82" i="1" s="1"/>
  <c r="I82" i="1"/>
  <c r="F82" i="1"/>
  <c r="G82" i="1" s="1"/>
  <c r="H82" i="1" s="1"/>
  <c r="W81" i="1"/>
  <c r="R81" i="1"/>
  <c r="I81" i="1"/>
  <c r="F81" i="1"/>
  <c r="G81" i="1" s="1"/>
  <c r="H81" i="1" s="1"/>
  <c r="W80" i="1"/>
  <c r="R80" i="1"/>
  <c r="S80" i="1" s="1"/>
  <c r="T80" i="1" s="1"/>
  <c r="V80" i="1" s="1"/>
  <c r="I80" i="1"/>
  <c r="F80" i="1"/>
  <c r="W79" i="1"/>
  <c r="R79" i="1"/>
  <c r="S79" i="1" s="1"/>
  <c r="T79" i="1" s="1"/>
  <c r="I79" i="1"/>
  <c r="F79" i="1"/>
  <c r="G79" i="1" s="1"/>
  <c r="H79" i="1" s="1"/>
  <c r="W78" i="1"/>
  <c r="S78" i="1"/>
  <c r="T78" i="1" s="1"/>
  <c r="V78" i="1" s="1"/>
  <c r="R78" i="1"/>
  <c r="I78" i="1"/>
  <c r="F78" i="1"/>
  <c r="G78" i="1" s="1"/>
  <c r="H78" i="1" s="1"/>
  <c r="R77" i="1"/>
  <c r="F77" i="1"/>
  <c r="G77" i="1" s="1"/>
  <c r="H77" i="1" s="1"/>
  <c r="W76" i="1"/>
  <c r="R76" i="1"/>
  <c r="I76" i="1"/>
  <c r="F76" i="1"/>
  <c r="G76" i="1" s="1"/>
  <c r="H76" i="1" s="1"/>
  <c r="W75" i="1"/>
  <c r="R75" i="1"/>
  <c r="I75" i="1"/>
  <c r="F75" i="1"/>
  <c r="G75" i="1" s="1"/>
  <c r="H75" i="1" s="1"/>
  <c r="W74" i="1"/>
  <c r="R74" i="1"/>
  <c r="I74" i="1"/>
  <c r="F74" i="1"/>
  <c r="G74" i="1" s="1"/>
  <c r="H74" i="1" s="1"/>
  <c r="W73" i="1"/>
  <c r="R73" i="1"/>
  <c r="S73" i="1" s="1"/>
  <c r="T73" i="1" s="1"/>
  <c r="I73" i="1"/>
  <c r="F73" i="1"/>
  <c r="G73" i="1" s="1"/>
  <c r="H73" i="1" s="1"/>
  <c r="W72" i="1"/>
  <c r="R72" i="1"/>
  <c r="S72" i="1" s="1"/>
  <c r="T72" i="1" s="1"/>
  <c r="I72" i="1"/>
  <c r="F72" i="1"/>
  <c r="G72" i="1" s="1"/>
  <c r="H72" i="1" s="1"/>
  <c r="R71" i="1"/>
  <c r="F71" i="1"/>
  <c r="G71" i="1" s="1"/>
  <c r="H71" i="1" s="1"/>
  <c r="W70" i="1"/>
  <c r="R70" i="1"/>
  <c r="S70" i="1" s="1"/>
  <c r="T70" i="1" s="1"/>
  <c r="I70" i="1"/>
  <c r="F70" i="1"/>
  <c r="G70" i="1" s="1"/>
  <c r="H70" i="1" s="1"/>
  <c r="W69" i="1"/>
  <c r="R69" i="1"/>
  <c r="I69" i="1"/>
  <c r="F69" i="1"/>
  <c r="G69" i="1" s="1"/>
  <c r="H69" i="1" s="1"/>
  <c r="J69" i="1" s="1"/>
  <c r="W68" i="1"/>
  <c r="R68" i="1"/>
  <c r="I68" i="1"/>
  <c r="F68" i="1"/>
  <c r="G68" i="1" s="1"/>
  <c r="H68" i="1" s="1"/>
  <c r="W67" i="1"/>
  <c r="R67" i="1"/>
  <c r="I67" i="1"/>
  <c r="F67" i="1"/>
  <c r="G67" i="1" s="1"/>
  <c r="H67" i="1" s="1"/>
  <c r="W66" i="1"/>
  <c r="R66" i="1"/>
  <c r="S66" i="1" s="1"/>
  <c r="T66" i="1" s="1"/>
  <c r="V66" i="1" s="1"/>
  <c r="P66" i="1"/>
  <c r="I66" i="1"/>
  <c r="F66" i="1"/>
  <c r="G66" i="1" s="1"/>
  <c r="H66" i="1" s="1"/>
  <c r="R65" i="1"/>
  <c r="F65" i="1"/>
  <c r="G65" i="1" s="1"/>
  <c r="H65" i="1" s="1"/>
  <c r="W64" i="1"/>
  <c r="R64" i="1"/>
  <c r="P64" i="1"/>
  <c r="I64" i="1"/>
  <c r="F64" i="1"/>
  <c r="G64" i="1" s="1"/>
  <c r="H64" i="1" s="1"/>
  <c r="W63" i="1"/>
  <c r="R63" i="1"/>
  <c r="S63" i="1" s="1"/>
  <c r="T63" i="1" s="1"/>
  <c r="I63" i="1"/>
  <c r="F63" i="1"/>
  <c r="G63" i="1" s="1"/>
  <c r="H63" i="1" s="1"/>
  <c r="Z62" i="1"/>
  <c r="W62" i="1"/>
  <c r="R62" i="1"/>
  <c r="I62" i="1"/>
  <c r="F62" i="1"/>
  <c r="G62" i="1" s="1"/>
  <c r="H62" i="1" s="1"/>
  <c r="W61" i="1"/>
  <c r="R61" i="1"/>
  <c r="S61" i="1" s="1"/>
  <c r="T61" i="1" s="1"/>
  <c r="I61" i="1"/>
  <c r="F61" i="1"/>
  <c r="G61" i="1" s="1"/>
  <c r="H61" i="1" s="1"/>
  <c r="W60" i="1"/>
  <c r="R60" i="1"/>
  <c r="S60" i="1" s="1"/>
  <c r="T60" i="1" s="1"/>
  <c r="I60" i="1"/>
  <c r="F60" i="1"/>
  <c r="G60" i="1" s="1"/>
  <c r="H60" i="1" s="1"/>
  <c r="R59" i="1"/>
  <c r="F59" i="1"/>
  <c r="G59" i="1" s="1"/>
  <c r="H59" i="1" s="1"/>
  <c r="W58" i="1"/>
  <c r="R58" i="1"/>
  <c r="S58" i="1" s="1"/>
  <c r="T58" i="1" s="1"/>
  <c r="I58" i="1"/>
  <c r="F58" i="1"/>
  <c r="G58" i="1" s="1"/>
  <c r="H58" i="1" s="1"/>
  <c r="W57" i="1"/>
  <c r="R57" i="1"/>
  <c r="S57" i="1" s="1"/>
  <c r="T57" i="1" s="1"/>
  <c r="P57" i="1"/>
  <c r="I57" i="1"/>
  <c r="Z57" i="1" s="1"/>
  <c r="F57" i="1"/>
  <c r="X57" i="1" s="1"/>
  <c r="W56" i="1"/>
  <c r="R56" i="1"/>
  <c r="I56" i="1"/>
  <c r="F56" i="1"/>
  <c r="G56" i="1" s="1"/>
  <c r="H56" i="1" s="1"/>
  <c r="J56" i="1" s="1"/>
  <c r="W55" i="1"/>
  <c r="R55" i="1"/>
  <c r="P55" i="1"/>
  <c r="I55" i="1"/>
  <c r="F55" i="1"/>
  <c r="G55" i="1" s="1"/>
  <c r="H55" i="1" s="1"/>
  <c r="W54" i="1"/>
  <c r="R54" i="1"/>
  <c r="S54" i="1" s="1"/>
  <c r="T54" i="1" s="1"/>
  <c r="V54" i="1" s="1"/>
  <c r="I54" i="1"/>
  <c r="F54" i="1"/>
  <c r="G54" i="1" s="1"/>
  <c r="H54" i="1" s="1"/>
  <c r="R53" i="1"/>
  <c r="F53" i="1"/>
  <c r="G53" i="1" s="1"/>
  <c r="H53" i="1" s="1"/>
  <c r="W52" i="1"/>
  <c r="R52" i="1"/>
  <c r="P52" i="1"/>
  <c r="I52" i="1"/>
  <c r="F52" i="1"/>
  <c r="G52" i="1" s="1"/>
  <c r="H52" i="1" s="1"/>
  <c r="W51" i="1"/>
  <c r="R51" i="1"/>
  <c r="S51" i="1" s="1"/>
  <c r="T51" i="1" s="1"/>
  <c r="I51" i="1"/>
  <c r="F51" i="1"/>
  <c r="G51" i="1" s="1"/>
  <c r="H51" i="1" s="1"/>
  <c r="J51" i="1" s="1"/>
  <c r="W50" i="1"/>
  <c r="R50" i="1"/>
  <c r="I50" i="1"/>
  <c r="F50" i="1"/>
  <c r="G50" i="1" s="1"/>
  <c r="H50" i="1" s="1"/>
  <c r="J50" i="1" s="1"/>
  <c r="W49" i="1"/>
  <c r="R49" i="1"/>
  <c r="S49" i="1" s="1"/>
  <c r="T49" i="1" s="1"/>
  <c r="P49" i="1"/>
  <c r="I49" i="1"/>
  <c r="Z49" i="1" s="1"/>
  <c r="F49" i="1"/>
  <c r="G49" i="1" s="1"/>
  <c r="H49" i="1" s="1"/>
  <c r="W48" i="1"/>
  <c r="R48" i="1"/>
  <c r="I48" i="1"/>
  <c r="F48" i="1"/>
  <c r="G48" i="1" s="1"/>
  <c r="H48" i="1" s="1"/>
  <c r="R47" i="1"/>
  <c r="F47" i="1"/>
  <c r="G47" i="1" s="1"/>
  <c r="H47" i="1" s="1"/>
  <c r="W46" i="1"/>
  <c r="R46" i="1"/>
  <c r="S46" i="1" s="1"/>
  <c r="T46" i="1" s="1"/>
  <c r="I46" i="1"/>
  <c r="F46" i="1"/>
  <c r="G46" i="1" s="1"/>
  <c r="H46" i="1" s="1"/>
  <c r="X45" i="1"/>
  <c r="W45" i="1"/>
  <c r="R45" i="1"/>
  <c r="S45" i="1" s="1"/>
  <c r="T45" i="1" s="1"/>
  <c r="I45" i="1"/>
  <c r="Z45" i="1" s="1"/>
  <c r="F45" i="1"/>
  <c r="G45" i="1" s="1"/>
  <c r="H45" i="1" s="1"/>
  <c r="W44" i="1"/>
  <c r="R44" i="1"/>
  <c r="I44" i="1"/>
  <c r="F44" i="1"/>
  <c r="G44" i="1" s="1"/>
  <c r="H44" i="1" s="1"/>
  <c r="W43" i="1"/>
  <c r="R43" i="1"/>
  <c r="S43" i="1" s="1"/>
  <c r="T43" i="1" s="1"/>
  <c r="I43" i="1"/>
  <c r="F43" i="1"/>
  <c r="G43" i="1" s="1"/>
  <c r="H43" i="1" s="1"/>
  <c r="W42" i="1"/>
  <c r="R42" i="1"/>
  <c r="P42" i="1"/>
  <c r="I42" i="1"/>
  <c r="F42" i="1"/>
  <c r="G42" i="1" s="1"/>
  <c r="H42" i="1" s="1"/>
  <c r="R41" i="1"/>
  <c r="S41" i="1" s="1"/>
  <c r="T41" i="1" s="1"/>
  <c r="F41" i="1"/>
  <c r="G41" i="1" s="1"/>
  <c r="H41" i="1" s="1"/>
  <c r="W40" i="1"/>
  <c r="R40" i="1"/>
  <c r="P40" i="1"/>
  <c r="I40" i="1"/>
  <c r="Z40" i="1" s="1"/>
  <c r="F40" i="1"/>
  <c r="G40" i="1" s="1"/>
  <c r="H40" i="1" s="1"/>
  <c r="W39" i="1"/>
  <c r="R39" i="1"/>
  <c r="I39" i="1"/>
  <c r="F39" i="1"/>
  <c r="G39" i="1" s="1"/>
  <c r="H39" i="1" s="1"/>
  <c r="W38" i="1"/>
  <c r="R38" i="1"/>
  <c r="S38" i="1" s="1"/>
  <c r="T38" i="1" s="1"/>
  <c r="I38" i="1"/>
  <c r="F38" i="1"/>
  <c r="W37" i="1"/>
  <c r="R37" i="1"/>
  <c r="I37" i="1"/>
  <c r="F37" i="1"/>
  <c r="G37" i="1" s="1"/>
  <c r="H37" i="1" s="1"/>
  <c r="W36" i="1"/>
  <c r="R36" i="1"/>
  <c r="I36" i="1"/>
  <c r="F36" i="1"/>
  <c r="G36" i="1" s="1"/>
  <c r="H36" i="1" s="1"/>
  <c r="R35" i="1"/>
  <c r="S35" i="1" s="1"/>
  <c r="T35" i="1" s="1"/>
  <c r="F35" i="1"/>
  <c r="G35" i="1" s="1"/>
  <c r="H35" i="1" s="1"/>
  <c r="W34" i="1"/>
  <c r="R34" i="1"/>
  <c r="P34" i="1"/>
  <c r="I34" i="1"/>
  <c r="F34" i="1"/>
  <c r="G34" i="1" s="1"/>
  <c r="H34" i="1" s="1"/>
  <c r="W33" i="1"/>
  <c r="R33" i="1"/>
  <c r="I33" i="1"/>
  <c r="F33" i="1"/>
  <c r="G33" i="1" s="1"/>
  <c r="H33" i="1" s="1"/>
  <c r="J33" i="1" s="1"/>
  <c r="W32" i="1"/>
  <c r="R32" i="1"/>
  <c r="S32" i="1" s="1"/>
  <c r="T32" i="1" s="1"/>
  <c r="I32" i="1"/>
  <c r="F32" i="1"/>
  <c r="G32" i="1" s="1"/>
  <c r="H32" i="1" s="1"/>
  <c r="W31" i="1"/>
  <c r="R31" i="1"/>
  <c r="I31" i="1"/>
  <c r="F31" i="1"/>
  <c r="G31" i="1" s="1"/>
  <c r="H31" i="1" s="1"/>
  <c r="W30" i="1"/>
  <c r="R30" i="1"/>
  <c r="I30" i="1"/>
  <c r="F30" i="1"/>
  <c r="G30" i="1" s="1"/>
  <c r="H30" i="1" s="1"/>
  <c r="R29" i="1"/>
  <c r="S29" i="1" s="1"/>
  <c r="T29" i="1" s="1"/>
  <c r="F29" i="1"/>
  <c r="G29" i="1" s="1"/>
  <c r="H29" i="1" s="1"/>
  <c r="W28" i="1"/>
  <c r="R28" i="1"/>
  <c r="I28" i="1"/>
  <c r="F28" i="1"/>
  <c r="G28" i="1" s="1"/>
  <c r="H28" i="1" s="1"/>
  <c r="W27" i="1"/>
  <c r="R27" i="1"/>
  <c r="I27" i="1"/>
  <c r="F27" i="1"/>
  <c r="W26" i="1"/>
  <c r="R26" i="1"/>
  <c r="I26" i="1"/>
  <c r="F26" i="1"/>
  <c r="G26" i="1" s="1"/>
  <c r="H26" i="1" s="1"/>
  <c r="W25" i="1"/>
  <c r="R25" i="1"/>
  <c r="I25" i="1"/>
  <c r="F25" i="1"/>
  <c r="G25" i="1" s="1"/>
  <c r="H25" i="1" s="1"/>
  <c r="W24" i="1"/>
  <c r="R24" i="1"/>
  <c r="I24" i="1"/>
  <c r="F24" i="1"/>
  <c r="R23" i="1"/>
  <c r="S23" i="1" s="1"/>
  <c r="T23" i="1" s="1"/>
  <c r="F23" i="1"/>
  <c r="W22" i="1"/>
  <c r="R22" i="1"/>
  <c r="S22" i="1" s="1"/>
  <c r="T22" i="1" s="1"/>
  <c r="P22" i="1"/>
  <c r="I22" i="1"/>
  <c r="F22" i="1"/>
  <c r="G22" i="1" s="1"/>
  <c r="H22" i="1" s="1"/>
  <c r="W21" i="1"/>
  <c r="R21" i="1"/>
  <c r="S21" i="1" s="1"/>
  <c r="I21" i="1"/>
  <c r="F21" i="1"/>
  <c r="W20" i="1"/>
  <c r="R20" i="1"/>
  <c r="S20" i="1" s="1"/>
  <c r="I20" i="1"/>
  <c r="F20" i="1"/>
  <c r="G20" i="1" s="1"/>
  <c r="H20" i="1" s="1"/>
  <c r="W19" i="1"/>
  <c r="R19" i="1"/>
  <c r="I19" i="1"/>
  <c r="F19" i="1"/>
  <c r="G19" i="1" s="1"/>
  <c r="H19" i="1" s="1"/>
  <c r="W18" i="1"/>
  <c r="R18" i="1"/>
  <c r="P18" i="1"/>
  <c r="I18" i="1"/>
  <c r="Z18" i="1" s="1"/>
  <c r="F18" i="1"/>
  <c r="G18" i="1" s="1"/>
  <c r="W17" i="1"/>
  <c r="T17" i="1"/>
  <c r="Y17" i="1" s="1"/>
  <c r="I17" i="1"/>
  <c r="H17" i="1"/>
  <c r="G17" i="1"/>
  <c r="U15" i="1"/>
  <c r="Q15" i="1"/>
  <c r="E15" i="1"/>
  <c r="U14" i="1"/>
  <c r="Q14" i="1"/>
  <c r="E14" i="1"/>
  <c r="U13" i="1"/>
  <c r="Q13" i="1"/>
  <c r="E13" i="1"/>
  <c r="U12" i="1"/>
  <c r="Q12" i="1"/>
  <c r="E12" i="1"/>
  <c r="U11" i="1"/>
  <c r="Q11" i="1"/>
  <c r="E11" i="1"/>
  <c r="M9" i="1"/>
  <c r="K9" i="1"/>
  <c r="P116" i="2" l="1"/>
  <c r="Y110" i="2"/>
  <c r="AA110" i="2" s="1"/>
  <c r="P112" i="2"/>
  <c r="P108" i="2"/>
  <c r="AA105" i="2"/>
  <c r="P106" i="2"/>
  <c r="P104" i="2"/>
  <c r="P97" i="2"/>
  <c r="Y91" i="2"/>
  <c r="AA91" i="2" s="1"/>
  <c r="P94" i="2"/>
  <c r="P87" i="2"/>
  <c r="AA74" i="2"/>
  <c r="Y75" i="2"/>
  <c r="AA75" i="2" s="1"/>
  <c r="AA70" i="2"/>
  <c r="Y62" i="2"/>
  <c r="AA62" i="2" s="1"/>
  <c r="AA64" i="2"/>
  <c r="AA55" i="2"/>
  <c r="X12" i="2"/>
  <c r="P55" i="2"/>
  <c r="Y50" i="2"/>
  <c r="AA50" i="2" s="1"/>
  <c r="Y51" i="2"/>
  <c r="X13" i="2"/>
  <c r="X11" i="2"/>
  <c r="P42" i="2"/>
  <c r="Z44" i="2"/>
  <c r="P44" i="2"/>
  <c r="P38" i="2"/>
  <c r="P37" i="2"/>
  <c r="F9" i="2"/>
  <c r="X14" i="2"/>
  <c r="P33" i="2"/>
  <c r="P28" i="2"/>
  <c r="Y24" i="2"/>
  <c r="AA24" i="2" s="1"/>
  <c r="Y26" i="2"/>
  <c r="AA26" i="2" s="1"/>
  <c r="V72" i="3"/>
  <c r="Y72" i="3"/>
  <c r="AA72" i="3" s="1"/>
  <c r="V47" i="3"/>
  <c r="Y47" i="3"/>
  <c r="AA47" i="3" s="1"/>
  <c r="Y67" i="3"/>
  <c r="AA67" i="3" s="1"/>
  <c r="V67" i="3"/>
  <c r="Y65" i="3"/>
  <c r="AA65" i="3" s="1"/>
  <c r="V65" i="3"/>
  <c r="V37" i="3"/>
  <c r="Y37" i="3"/>
  <c r="AA37" i="3" s="1"/>
  <c r="G11" i="3"/>
  <c r="G9" i="3" s="1"/>
  <c r="H23" i="3"/>
  <c r="V61" i="3"/>
  <c r="Y61" i="3"/>
  <c r="AA61" i="3" s="1"/>
  <c r="Y32" i="3"/>
  <c r="AA32" i="3" s="1"/>
  <c r="V32" i="3"/>
  <c r="O14" i="3"/>
  <c r="P14" i="3" s="1"/>
  <c r="J20" i="3"/>
  <c r="H14" i="3"/>
  <c r="J14" i="3" s="1"/>
  <c r="V74" i="3"/>
  <c r="Y74" i="3"/>
  <c r="AA74" i="3" s="1"/>
  <c r="Y38" i="3"/>
  <c r="AA38" i="3" s="1"/>
  <c r="V38" i="3"/>
  <c r="Y27" i="3"/>
  <c r="AA27" i="3" s="1"/>
  <c r="V27" i="3"/>
  <c r="Z86" i="3"/>
  <c r="AA86" i="3" s="1"/>
  <c r="Y54" i="3"/>
  <c r="AA54" i="3" s="1"/>
  <c r="V54" i="3"/>
  <c r="V35" i="3"/>
  <c r="Y35" i="3"/>
  <c r="AA35" i="3" s="1"/>
  <c r="Y20" i="3"/>
  <c r="AA20" i="3" s="1"/>
  <c r="V71" i="3"/>
  <c r="Y71" i="3"/>
  <c r="AA71" i="3" s="1"/>
  <c r="Y45" i="3"/>
  <c r="AA45" i="3" s="1"/>
  <c r="V45" i="3"/>
  <c r="Y43" i="3"/>
  <c r="AA43" i="3" s="1"/>
  <c r="V43" i="3"/>
  <c r="Y41" i="3"/>
  <c r="AA41" i="3" s="1"/>
  <c r="V41" i="3"/>
  <c r="R9" i="3"/>
  <c r="AA44" i="3"/>
  <c r="O11" i="3"/>
  <c r="O15" i="3"/>
  <c r="Y30" i="3"/>
  <c r="AA30" i="3" s="1"/>
  <c r="V30" i="3"/>
  <c r="U21" i="3"/>
  <c r="X21" i="3"/>
  <c r="T21" i="3"/>
  <c r="S15" i="3"/>
  <c r="J21" i="3"/>
  <c r="H15" i="3"/>
  <c r="J15" i="3" s="1"/>
  <c r="J19" i="3"/>
  <c r="H13" i="3"/>
  <c r="J13" i="3" s="1"/>
  <c r="J18" i="3"/>
  <c r="H12" i="3"/>
  <c r="J12" i="3" s="1"/>
  <c r="AA84" i="3"/>
  <c r="V77" i="3"/>
  <c r="V51" i="3"/>
  <c r="Y51" i="3"/>
  <c r="AA51" i="3" s="1"/>
  <c r="Y36" i="3"/>
  <c r="AA36" i="3" s="1"/>
  <c r="V36" i="3"/>
  <c r="Y25" i="3"/>
  <c r="AA25" i="3" s="1"/>
  <c r="V25" i="3"/>
  <c r="AA85" i="3"/>
  <c r="Y69" i="3"/>
  <c r="AA69" i="3" s="1"/>
  <c r="V69" i="3"/>
  <c r="Y66" i="3"/>
  <c r="AA66" i="3" s="1"/>
  <c r="V66" i="3"/>
  <c r="V59" i="3"/>
  <c r="Y59" i="3"/>
  <c r="AA59" i="3" s="1"/>
  <c r="AA89" i="3"/>
  <c r="V62" i="3"/>
  <c r="Y62" i="3"/>
  <c r="AA62" i="3" s="1"/>
  <c r="S12" i="3"/>
  <c r="U24" i="3"/>
  <c r="T24" i="3"/>
  <c r="X24" i="3"/>
  <c r="AA42" i="3"/>
  <c r="W9" i="3"/>
  <c r="V48" i="3"/>
  <c r="Y48" i="3"/>
  <c r="AA48" i="3" s="1"/>
  <c r="AA31" i="3"/>
  <c r="Z92" i="3"/>
  <c r="AA92" i="3" s="1"/>
  <c r="V75" i="3"/>
  <c r="Y75" i="3"/>
  <c r="AA75" i="3" s="1"/>
  <c r="V73" i="3"/>
  <c r="Y73" i="3"/>
  <c r="AA73" i="3" s="1"/>
  <c r="V60" i="3"/>
  <c r="Y60" i="3"/>
  <c r="AA60" i="3" s="1"/>
  <c r="V49" i="3"/>
  <c r="Y49" i="3"/>
  <c r="AA49" i="3" s="1"/>
  <c r="V23" i="3"/>
  <c r="T11" i="3"/>
  <c r="Y56" i="3"/>
  <c r="AA56" i="3" s="1"/>
  <c r="V56" i="3"/>
  <c r="Y68" i="3"/>
  <c r="AA68" i="3" s="1"/>
  <c r="V68" i="3"/>
  <c r="V39" i="3"/>
  <c r="Y39" i="3"/>
  <c r="AA39" i="3" s="1"/>
  <c r="U11" i="3"/>
  <c r="Y18" i="3"/>
  <c r="AA18" i="3" s="1"/>
  <c r="S14" i="3"/>
  <c r="U26" i="3"/>
  <c r="T26" i="3"/>
  <c r="X26" i="3"/>
  <c r="X23" i="3"/>
  <c r="Y63" i="3"/>
  <c r="AA63" i="3" s="1"/>
  <c r="V63" i="3"/>
  <c r="AA55" i="3"/>
  <c r="Z33" i="3"/>
  <c r="AA33" i="3" s="1"/>
  <c r="Z31" i="3"/>
  <c r="U19" i="3"/>
  <c r="S13" i="3"/>
  <c r="X19" i="3"/>
  <c r="T19" i="3"/>
  <c r="X9" i="3"/>
  <c r="V50" i="3"/>
  <c r="Y50" i="3"/>
  <c r="AA50" i="3" s="1"/>
  <c r="AA57" i="3"/>
  <c r="O13" i="3"/>
  <c r="P13" i="3" s="1"/>
  <c r="P99" i="2"/>
  <c r="Y99" i="2"/>
  <c r="AA99" i="2" s="1"/>
  <c r="T28" i="2"/>
  <c r="S15" i="2"/>
  <c r="Y37" i="2"/>
  <c r="AA37" i="2" s="1"/>
  <c r="V37" i="2"/>
  <c r="H15" i="2"/>
  <c r="J15" i="2" s="1"/>
  <c r="J21" i="2"/>
  <c r="T19" i="2"/>
  <c r="S13" i="2"/>
  <c r="Y21" i="2"/>
  <c r="AA21" i="2" s="1"/>
  <c r="Y93" i="2"/>
  <c r="AA93" i="2" s="1"/>
  <c r="V93" i="2"/>
  <c r="AA118" i="2"/>
  <c r="J114" i="2"/>
  <c r="Y114" i="2"/>
  <c r="AA114" i="2" s="1"/>
  <c r="J106" i="2"/>
  <c r="Y106" i="2"/>
  <c r="AA106" i="2" s="1"/>
  <c r="Y97" i="2"/>
  <c r="AA97" i="2" s="1"/>
  <c r="Y40" i="2"/>
  <c r="AA40" i="2" s="1"/>
  <c r="V40" i="2"/>
  <c r="V81" i="2"/>
  <c r="Y81" i="2"/>
  <c r="AA81" i="2" s="1"/>
  <c r="V73" i="2"/>
  <c r="Y73" i="2"/>
  <c r="AA73" i="2" s="1"/>
  <c r="Y68" i="2"/>
  <c r="AA68" i="2" s="1"/>
  <c r="Y49" i="2"/>
  <c r="AA49" i="2" s="1"/>
  <c r="V49" i="2"/>
  <c r="P58" i="2"/>
  <c r="Y45" i="2"/>
  <c r="AA45" i="2" s="1"/>
  <c r="V45" i="2"/>
  <c r="O15" i="2"/>
  <c r="Z15" i="2" s="1"/>
  <c r="Y33" i="2"/>
  <c r="AA33" i="2" s="1"/>
  <c r="V33" i="2"/>
  <c r="P74" i="2"/>
  <c r="AA54" i="2"/>
  <c r="P115" i="2"/>
  <c r="Y115" i="2"/>
  <c r="AA115" i="2" s="1"/>
  <c r="Y43" i="2"/>
  <c r="AA43" i="2" s="1"/>
  <c r="P32" i="2"/>
  <c r="N15" i="2"/>
  <c r="G11" i="2"/>
  <c r="N11" i="2"/>
  <c r="P17" i="2"/>
  <c r="Y17" i="2"/>
  <c r="J20" i="2"/>
  <c r="H14" i="2"/>
  <c r="J14" i="2" s="1"/>
  <c r="P40" i="2"/>
  <c r="Y58" i="2"/>
  <c r="AA58" i="2" s="1"/>
  <c r="P19" i="2"/>
  <c r="N13" i="2"/>
  <c r="Y112" i="2"/>
  <c r="AA112" i="2" s="1"/>
  <c r="V112" i="2"/>
  <c r="Z69" i="2"/>
  <c r="P69" i="2"/>
  <c r="P111" i="2"/>
  <c r="Y111" i="2"/>
  <c r="AA111" i="2" s="1"/>
  <c r="V96" i="2"/>
  <c r="Y96" i="2"/>
  <c r="Z96" i="2"/>
  <c r="P96" i="2"/>
  <c r="Y85" i="2"/>
  <c r="AA85" i="2" s="1"/>
  <c r="V85" i="2"/>
  <c r="V36" i="2"/>
  <c r="Y36" i="2"/>
  <c r="AA36" i="2" s="1"/>
  <c r="AA66" i="2"/>
  <c r="Y25" i="2"/>
  <c r="AA25" i="2" s="1"/>
  <c r="V25" i="2"/>
  <c r="AA98" i="2"/>
  <c r="P88" i="2"/>
  <c r="AA51" i="2"/>
  <c r="Y22" i="2"/>
  <c r="AA22" i="2" s="1"/>
  <c r="V22" i="2"/>
  <c r="O14" i="2"/>
  <c r="Z14" i="2" s="1"/>
  <c r="Y56" i="2"/>
  <c r="AA56" i="2" s="1"/>
  <c r="V57" i="2"/>
  <c r="Y57" i="2"/>
  <c r="AA57" i="2" s="1"/>
  <c r="P39" i="2"/>
  <c r="T14" i="2"/>
  <c r="V20" i="2"/>
  <c r="Y20" i="2"/>
  <c r="AA20" i="2" s="1"/>
  <c r="J18" i="2"/>
  <c r="H12" i="2"/>
  <c r="J12" i="2" s="1"/>
  <c r="O11" i="2"/>
  <c r="Z17" i="2"/>
  <c r="AA46" i="2"/>
  <c r="Y39" i="2"/>
  <c r="AA39" i="2" s="1"/>
  <c r="N12" i="2"/>
  <c r="P18" i="2"/>
  <c r="Z19" i="2"/>
  <c r="O13" i="2"/>
  <c r="Z13" i="2" s="1"/>
  <c r="Y100" i="2"/>
  <c r="AA100" i="2" s="1"/>
  <c r="V100" i="2"/>
  <c r="V44" i="2"/>
  <c r="Y44" i="2"/>
  <c r="AA44" i="2" s="1"/>
  <c r="J11" i="2"/>
  <c r="P103" i="2"/>
  <c r="Y103" i="2"/>
  <c r="AA103" i="2" s="1"/>
  <c r="P92" i="2"/>
  <c r="P80" i="2"/>
  <c r="Y80" i="2"/>
  <c r="AA80" i="2" s="1"/>
  <c r="Y116" i="2"/>
  <c r="AA116" i="2" s="1"/>
  <c r="V116" i="2"/>
  <c r="Y108" i="2"/>
  <c r="AA108" i="2" s="1"/>
  <c r="V108" i="2"/>
  <c r="Y69" i="2"/>
  <c r="AA69" i="2" s="1"/>
  <c r="V69" i="2"/>
  <c r="P117" i="2"/>
  <c r="V48" i="2"/>
  <c r="Y48" i="2"/>
  <c r="AA48" i="2" s="1"/>
  <c r="Y32" i="2"/>
  <c r="AA32" i="2" s="1"/>
  <c r="V32" i="2"/>
  <c r="Y72" i="2"/>
  <c r="AA72" i="2" s="1"/>
  <c r="Y104" i="2"/>
  <c r="AA104" i="2" s="1"/>
  <c r="V104" i="2"/>
  <c r="Y92" i="2"/>
  <c r="AA92" i="2" s="1"/>
  <c r="P61" i="2"/>
  <c r="T18" i="2"/>
  <c r="S12" i="2"/>
  <c r="R9" i="2"/>
  <c r="P45" i="2"/>
  <c r="Y30" i="2"/>
  <c r="AA30" i="2" s="1"/>
  <c r="V94" i="2"/>
  <c r="Y94" i="2"/>
  <c r="AA94" i="2" s="1"/>
  <c r="Y78" i="2"/>
  <c r="AA78" i="2" s="1"/>
  <c r="P64" i="2"/>
  <c r="V61" i="2"/>
  <c r="Y61" i="2"/>
  <c r="AA61" i="2" s="1"/>
  <c r="V38" i="2"/>
  <c r="Y38" i="2"/>
  <c r="AA38" i="2" s="1"/>
  <c r="Y34" i="2"/>
  <c r="AA34" i="2" s="1"/>
  <c r="AA42" i="2"/>
  <c r="S14" i="2"/>
  <c r="T11" i="2"/>
  <c r="N14" i="2"/>
  <c r="P36" i="2"/>
  <c r="G15" i="2"/>
  <c r="P66" i="2"/>
  <c r="P49" i="2"/>
  <c r="P21" i="2"/>
  <c r="O12" i="2"/>
  <c r="Z12" i="2" s="1"/>
  <c r="Z18" i="2"/>
  <c r="P85" i="2"/>
  <c r="X104" i="1"/>
  <c r="J61" i="1"/>
  <c r="X79" i="1"/>
  <c r="X84" i="1"/>
  <c r="J39" i="1"/>
  <c r="J43" i="1"/>
  <c r="J45" i="1"/>
  <c r="J48" i="1"/>
  <c r="J75" i="1"/>
  <c r="J87" i="1"/>
  <c r="J94" i="1"/>
  <c r="Y98" i="1"/>
  <c r="X108" i="1"/>
  <c r="J19" i="1"/>
  <c r="V17" i="1"/>
  <c r="J52" i="1"/>
  <c r="X100" i="1"/>
  <c r="I11" i="1"/>
  <c r="U9" i="1"/>
  <c r="Z21" i="1"/>
  <c r="Z22" i="1"/>
  <c r="P33" i="1"/>
  <c r="J34" i="1"/>
  <c r="Z37" i="1"/>
  <c r="P44" i="1"/>
  <c r="P58" i="1"/>
  <c r="P60" i="1"/>
  <c r="P61" i="1"/>
  <c r="Z63" i="1"/>
  <c r="Z64" i="1"/>
  <c r="Z74" i="1"/>
  <c r="Z75" i="1"/>
  <c r="Z106" i="1"/>
  <c r="X112" i="1"/>
  <c r="X52" i="1"/>
  <c r="J25" i="1"/>
  <c r="P26" i="1"/>
  <c r="J31" i="1"/>
  <c r="P32" i="1"/>
  <c r="P37" i="1"/>
  <c r="P43" i="1"/>
  <c r="J44" i="1"/>
  <c r="P46" i="1"/>
  <c r="Z55" i="1"/>
  <c r="P63" i="1"/>
  <c r="J64" i="1"/>
  <c r="P73" i="1"/>
  <c r="J74" i="1"/>
  <c r="P75" i="1"/>
  <c r="J76" i="1"/>
  <c r="J81" i="1"/>
  <c r="P85" i="1"/>
  <c r="J88" i="1"/>
  <c r="J93" i="1"/>
  <c r="Z94" i="1"/>
  <c r="Z103" i="1"/>
  <c r="J106" i="1"/>
  <c r="P110" i="1"/>
  <c r="J111" i="1"/>
  <c r="Z112" i="1"/>
  <c r="W14" i="1"/>
  <c r="R13" i="1"/>
  <c r="P45" i="1"/>
  <c r="G57" i="1"/>
  <c r="H57" i="1" s="1"/>
  <c r="J57" i="1" s="1"/>
  <c r="X96" i="1"/>
  <c r="S108" i="1"/>
  <c r="T108" i="1" s="1"/>
  <c r="Y108" i="1" s="1"/>
  <c r="W13" i="1"/>
  <c r="Z20" i="1"/>
  <c r="X26" i="1"/>
  <c r="P30" i="1"/>
  <c r="Z31" i="1"/>
  <c r="P51" i="1"/>
  <c r="X51" i="1"/>
  <c r="Z58" i="1"/>
  <c r="Z67" i="1"/>
  <c r="Z69" i="1"/>
  <c r="Z70" i="1"/>
  <c r="Z78" i="1"/>
  <c r="X82" i="1"/>
  <c r="Z90" i="1"/>
  <c r="S96" i="1"/>
  <c r="T96" i="1" s="1"/>
  <c r="V96" i="1" s="1"/>
  <c r="Z99" i="1"/>
  <c r="P104" i="1"/>
  <c r="P56" i="1"/>
  <c r="S100" i="1"/>
  <c r="T100" i="1" s="1"/>
  <c r="X118" i="1"/>
  <c r="J20" i="1"/>
  <c r="Z24" i="1"/>
  <c r="S26" i="1"/>
  <c r="T26" i="1" s="1"/>
  <c r="P27" i="1"/>
  <c r="X28" i="1"/>
  <c r="J32" i="1"/>
  <c r="P39" i="1"/>
  <c r="P50" i="1"/>
  <c r="J55" i="1"/>
  <c r="Z61" i="1"/>
  <c r="P67" i="1"/>
  <c r="P69" i="1"/>
  <c r="J70" i="1"/>
  <c r="Z72" i="1"/>
  <c r="J73" i="1"/>
  <c r="Z87" i="1"/>
  <c r="Z88" i="1"/>
  <c r="P90" i="1"/>
  <c r="Z91" i="1"/>
  <c r="X91" i="1"/>
  <c r="Z97" i="1"/>
  <c r="Z98" i="1"/>
  <c r="P99" i="1"/>
  <c r="Z102" i="1"/>
  <c r="Z110" i="1"/>
  <c r="P111" i="1"/>
  <c r="Z114" i="1"/>
  <c r="Z115" i="1"/>
  <c r="J117" i="1"/>
  <c r="P118" i="1"/>
  <c r="X20" i="1"/>
  <c r="X31" i="1"/>
  <c r="S67" i="1"/>
  <c r="T67" i="1" s="1"/>
  <c r="Y67" i="1" s="1"/>
  <c r="AA67" i="1" s="1"/>
  <c r="X67" i="1"/>
  <c r="X69" i="1"/>
  <c r="X76" i="1"/>
  <c r="Y88" i="1"/>
  <c r="AA88" i="1" s="1"/>
  <c r="AA98" i="1"/>
  <c r="X102" i="1"/>
  <c r="S103" i="1"/>
  <c r="T103" i="1" s="1"/>
  <c r="V103" i="1" s="1"/>
  <c r="X103" i="1"/>
  <c r="X114" i="1"/>
  <c r="E9" i="1"/>
  <c r="W12" i="1"/>
  <c r="F11" i="1"/>
  <c r="R11" i="1"/>
  <c r="G38" i="1"/>
  <c r="H38" i="1" s="1"/>
  <c r="J38" i="1" s="1"/>
  <c r="X38" i="1"/>
  <c r="S39" i="1"/>
  <c r="T39" i="1" s="1"/>
  <c r="V39" i="1" s="1"/>
  <c r="X39" i="1"/>
  <c r="J40" i="1"/>
  <c r="X41" i="1"/>
  <c r="X48" i="1"/>
  <c r="S69" i="1"/>
  <c r="T69" i="1" s="1"/>
  <c r="Y69" i="1" s="1"/>
  <c r="AA69" i="1" s="1"/>
  <c r="P74" i="1"/>
  <c r="X75" i="1"/>
  <c r="X94" i="1"/>
  <c r="X97" i="1"/>
  <c r="S97" i="1"/>
  <c r="T97" i="1" s="1"/>
  <c r="V97" i="1" s="1"/>
  <c r="S102" i="1"/>
  <c r="T102" i="1" s="1"/>
  <c r="Y102" i="1" s="1"/>
  <c r="AA102" i="1" s="1"/>
  <c r="S112" i="1"/>
  <c r="T112" i="1" s="1"/>
  <c r="V112" i="1" s="1"/>
  <c r="S114" i="1"/>
  <c r="T114" i="1" s="1"/>
  <c r="Y114" i="1" s="1"/>
  <c r="X18" i="1"/>
  <c r="F14" i="1"/>
  <c r="X27" i="1"/>
  <c r="Z28" i="1"/>
  <c r="Z30" i="1"/>
  <c r="X33" i="1"/>
  <c r="Z36" i="1"/>
  <c r="S48" i="1"/>
  <c r="T48" i="1" s="1"/>
  <c r="V48" i="1" s="1"/>
  <c r="J49" i="1"/>
  <c r="X63" i="1"/>
  <c r="S75" i="1"/>
  <c r="T75" i="1" s="1"/>
  <c r="Y75" i="1" s="1"/>
  <c r="AA75" i="1" s="1"/>
  <c r="X88" i="1"/>
  <c r="X115" i="1"/>
  <c r="Z25" i="1"/>
  <c r="J26" i="1"/>
  <c r="S27" i="1"/>
  <c r="T27" i="1" s="1"/>
  <c r="V27" i="1" s="1"/>
  <c r="P28" i="1"/>
  <c r="X32" i="1"/>
  <c r="P36" i="1"/>
  <c r="J37" i="1"/>
  <c r="X37" i="1"/>
  <c r="X43" i="1"/>
  <c r="J54" i="1"/>
  <c r="S55" i="1"/>
  <c r="T55" i="1" s="1"/>
  <c r="V55" i="1" s="1"/>
  <c r="X55" i="1"/>
  <c r="J63" i="1"/>
  <c r="P72" i="1"/>
  <c r="Z76" i="1"/>
  <c r="P78" i="1"/>
  <c r="P79" i="1"/>
  <c r="P86" i="1"/>
  <c r="J90" i="1"/>
  <c r="X90" i="1"/>
  <c r="J98" i="1"/>
  <c r="X101" i="1"/>
  <c r="G104" i="1"/>
  <c r="H104" i="1" s="1"/>
  <c r="J104" i="1" s="1"/>
  <c r="X106" i="1"/>
  <c r="J109" i="1"/>
  <c r="J42" i="1"/>
  <c r="Z43" i="1"/>
  <c r="Z46" i="1"/>
  <c r="P48" i="1"/>
  <c r="Z50" i="1"/>
  <c r="Z51" i="1"/>
  <c r="Z52" i="1"/>
  <c r="P54" i="1"/>
  <c r="J58" i="1"/>
  <c r="Z60" i="1"/>
  <c r="P62" i="1"/>
  <c r="X64" i="1"/>
  <c r="Z66" i="1"/>
  <c r="P68" i="1"/>
  <c r="J72" i="1"/>
  <c r="X72" i="1"/>
  <c r="Z73" i="1"/>
  <c r="J78" i="1"/>
  <c r="J79" i="1"/>
  <c r="Z85" i="1"/>
  <c r="J92" i="1"/>
  <c r="Z93" i="1"/>
  <c r="Z96" i="1"/>
  <c r="P98" i="1"/>
  <c r="Z100" i="1"/>
  <c r="Z104" i="1"/>
  <c r="Z108" i="1"/>
  <c r="P109" i="1"/>
  <c r="Z111" i="1"/>
  <c r="J116" i="1"/>
  <c r="Z118" i="1"/>
  <c r="Z38" i="1"/>
  <c r="W15" i="1"/>
  <c r="I13" i="1"/>
  <c r="P20" i="1"/>
  <c r="P21" i="1"/>
  <c r="P24" i="1"/>
  <c r="Z26" i="1"/>
  <c r="Z27" i="1"/>
  <c r="J28" i="1"/>
  <c r="P31" i="1"/>
  <c r="Z32" i="1"/>
  <c r="Z33" i="1"/>
  <c r="Z34" i="1"/>
  <c r="J36" i="1"/>
  <c r="Z39" i="1"/>
  <c r="Z42" i="1"/>
  <c r="Y45" i="1"/>
  <c r="AA45" i="1" s="1"/>
  <c r="J46" i="1"/>
  <c r="Z48" i="1"/>
  <c r="Z54" i="1"/>
  <c r="J60" i="1"/>
  <c r="X60" i="1"/>
  <c r="J62" i="1"/>
  <c r="J66" i="1"/>
  <c r="J67" i="1"/>
  <c r="J68" i="1"/>
  <c r="P70" i="1"/>
  <c r="P76" i="1"/>
  <c r="Z79" i="1"/>
  <c r="P84" i="1"/>
  <c r="J85" i="1"/>
  <c r="Z86" i="1"/>
  <c r="P88" i="1"/>
  <c r="X95" i="1"/>
  <c r="J96" i="1"/>
  <c r="J99" i="1"/>
  <c r="J100" i="1"/>
  <c r="P103" i="1"/>
  <c r="J105" i="1"/>
  <c r="J108" i="1"/>
  <c r="Z109" i="1"/>
  <c r="Z117" i="1"/>
  <c r="J118" i="1"/>
  <c r="Q9" i="1"/>
  <c r="Z19" i="1"/>
  <c r="O13" i="1"/>
  <c r="P19" i="1"/>
  <c r="T21" i="1"/>
  <c r="V38" i="1"/>
  <c r="Y38" i="1"/>
  <c r="V26" i="1"/>
  <c r="Y26" i="1"/>
  <c r="V109" i="1"/>
  <c r="Y109" i="1"/>
  <c r="H14" i="1"/>
  <c r="F15" i="1"/>
  <c r="G21" i="1"/>
  <c r="G23" i="1"/>
  <c r="H23" i="1" s="1"/>
  <c r="X23" i="1"/>
  <c r="V58" i="1"/>
  <c r="Y58" i="1"/>
  <c r="AA58" i="1" s="1"/>
  <c r="S18" i="1"/>
  <c r="R12" i="1"/>
  <c r="Y22" i="1"/>
  <c r="AA22" i="1" s="1"/>
  <c r="V22" i="1"/>
  <c r="V60" i="1"/>
  <c r="Y60" i="1"/>
  <c r="AA60" i="1" s="1"/>
  <c r="V85" i="1"/>
  <c r="Y85" i="1"/>
  <c r="V100" i="1"/>
  <c r="Y100" i="1"/>
  <c r="V32" i="1"/>
  <c r="Y32" i="1"/>
  <c r="V70" i="1"/>
  <c r="Y70" i="1"/>
  <c r="AA70" i="1" s="1"/>
  <c r="H18" i="1"/>
  <c r="G12" i="1"/>
  <c r="I15" i="1"/>
  <c r="I14" i="1"/>
  <c r="X21" i="1"/>
  <c r="J22" i="1"/>
  <c r="V46" i="1"/>
  <c r="Y46" i="1"/>
  <c r="AA46" i="1" s="1"/>
  <c r="V72" i="1"/>
  <c r="Y72" i="1"/>
  <c r="AA72" i="1" s="1"/>
  <c r="X24" i="1"/>
  <c r="Y61" i="1"/>
  <c r="V61" i="1"/>
  <c r="Y73" i="1"/>
  <c r="AA73" i="1" s="1"/>
  <c r="V73" i="1"/>
  <c r="X83" i="1"/>
  <c r="X93" i="1"/>
  <c r="S93" i="1"/>
  <c r="T93" i="1" s="1"/>
  <c r="Y96" i="1"/>
  <c r="X113" i="1"/>
  <c r="G113" i="1"/>
  <c r="H113" i="1" s="1"/>
  <c r="W11" i="1"/>
  <c r="S24" i="1"/>
  <c r="T24" i="1" s="1"/>
  <c r="G27" i="1"/>
  <c r="H27" i="1" s="1"/>
  <c r="J27" i="1" s="1"/>
  <c r="J30" i="1"/>
  <c r="X46" i="1"/>
  <c r="V57" i="1"/>
  <c r="X59" i="1"/>
  <c r="S59" i="1"/>
  <c r="T59" i="1" s="1"/>
  <c r="S64" i="1"/>
  <c r="T64" i="1" s="1"/>
  <c r="X71" i="1"/>
  <c r="S71" i="1"/>
  <c r="T71" i="1" s="1"/>
  <c r="S76" i="1"/>
  <c r="T76" i="1" s="1"/>
  <c r="V91" i="1"/>
  <c r="Y91" i="1"/>
  <c r="V118" i="1"/>
  <c r="Y118" i="1"/>
  <c r="N12" i="1"/>
  <c r="N13" i="1"/>
  <c r="N14" i="1"/>
  <c r="N15" i="1"/>
  <c r="X19" i="1"/>
  <c r="S19" i="1"/>
  <c r="T20" i="1"/>
  <c r="G24" i="1"/>
  <c r="S28" i="1"/>
  <c r="T28" i="1" s="1"/>
  <c r="X29" i="1"/>
  <c r="X40" i="1"/>
  <c r="S40" i="1"/>
  <c r="T40" i="1" s="1"/>
  <c r="Y49" i="1"/>
  <c r="AA49" i="1" s="1"/>
  <c r="V49" i="1"/>
  <c r="V84" i="1"/>
  <c r="Y84" i="1"/>
  <c r="AA84" i="1" s="1"/>
  <c r="G110" i="1"/>
  <c r="H110" i="1" s="1"/>
  <c r="J110" i="1" s="1"/>
  <c r="X110" i="1"/>
  <c r="R14" i="1"/>
  <c r="R15" i="1"/>
  <c r="X22" i="1"/>
  <c r="P25" i="1"/>
  <c r="X30" i="1"/>
  <c r="S30" i="1"/>
  <c r="T30" i="1" s="1"/>
  <c r="S33" i="1"/>
  <c r="T33" i="1" s="1"/>
  <c r="V45" i="1"/>
  <c r="X47" i="1"/>
  <c r="S47" i="1"/>
  <c r="T47" i="1" s="1"/>
  <c r="S52" i="1"/>
  <c r="T52" i="1" s="1"/>
  <c r="X58" i="1"/>
  <c r="X70" i="1"/>
  <c r="G80" i="1"/>
  <c r="H80" i="1" s="1"/>
  <c r="J80" i="1" s="1"/>
  <c r="X80" i="1"/>
  <c r="Z80" i="1"/>
  <c r="P80" i="1"/>
  <c r="P81" i="1"/>
  <c r="Z81" i="1"/>
  <c r="Y92" i="1"/>
  <c r="AA92" i="1" s="1"/>
  <c r="P96" i="1"/>
  <c r="V98" i="1"/>
  <c r="Y110" i="1"/>
  <c r="AA110" i="1" s="1"/>
  <c r="V110" i="1"/>
  <c r="F12" i="1"/>
  <c r="F13" i="1"/>
  <c r="X13" i="1" s="1"/>
  <c r="Z17" i="1"/>
  <c r="AA17" i="1" s="1"/>
  <c r="O11" i="1"/>
  <c r="X25" i="1"/>
  <c r="S25" i="1"/>
  <c r="T25" i="1" s="1"/>
  <c r="X36" i="1"/>
  <c r="S36" i="1"/>
  <c r="T36" i="1" s="1"/>
  <c r="Y43" i="1"/>
  <c r="AA43" i="1" s="1"/>
  <c r="V43" i="1"/>
  <c r="Z44" i="1"/>
  <c r="X49" i="1"/>
  <c r="Y51" i="1"/>
  <c r="AA51" i="1" s="1"/>
  <c r="X54" i="1"/>
  <c r="Y54" i="1"/>
  <c r="Y55" i="1"/>
  <c r="AA55" i="1" s="1"/>
  <c r="Z56" i="1"/>
  <c r="X61" i="1"/>
  <c r="Y63" i="1"/>
  <c r="X66" i="1"/>
  <c r="Y66" i="1"/>
  <c r="V67" i="1"/>
  <c r="Z68" i="1"/>
  <c r="X73" i="1"/>
  <c r="X78" i="1"/>
  <c r="Y78" i="1"/>
  <c r="Y79" i="1"/>
  <c r="V79" i="1"/>
  <c r="Z82" i="1"/>
  <c r="G86" i="1"/>
  <c r="H86" i="1" s="1"/>
  <c r="J86" i="1" s="1"/>
  <c r="X86" i="1"/>
  <c r="P87" i="1"/>
  <c r="V88" i="1"/>
  <c r="X89" i="1"/>
  <c r="G89" i="1"/>
  <c r="H89" i="1" s="1"/>
  <c r="Y90" i="1"/>
  <c r="V92" i="1"/>
  <c r="Y97" i="1"/>
  <c r="AA97" i="1" s="1"/>
  <c r="X107" i="1"/>
  <c r="V108" i="1"/>
  <c r="X117" i="1"/>
  <c r="S117" i="1"/>
  <c r="T117" i="1" s="1"/>
  <c r="N11" i="1"/>
  <c r="O12" i="1"/>
  <c r="O14" i="1"/>
  <c r="O15" i="1"/>
  <c r="J17" i="1"/>
  <c r="P17" i="1"/>
  <c r="I12" i="1"/>
  <c r="X34" i="1"/>
  <c r="S34" i="1"/>
  <c r="T34" i="1" s="1"/>
  <c r="X35" i="1"/>
  <c r="P38" i="1"/>
  <c r="X42" i="1"/>
  <c r="S42" i="1"/>
  <c r="T42" i="1" s="1"/>
  <c r="V51" i="1"/>
  <c r="X53" i="1"/>
  <c r="S53" i="1"/>
  <c r="T53" i="1" s="1"/>
  <c r="V63" i="1"/>
  <c r="X65" i="1"/>
  <c r="S65" i="1"/>
  <c r="T65" i="1" s="1"/>
  <c r="X77" i="1"/>
  <c r="S77" i="1"/>
  <c r="T77" i="1" s="1"/>
  <c r="J82" i="1"/>
  <c r="V86" i="1"/>
  <c r="V90" i="1"/>
  <c r="P94" i="1"/>
  <c r="V94" i="1"/>
  <c r="Y94" i="1"/>
  <c r="AA94" i="1" s="1"/>
  <c r="G95" i="1"/>
  <c r="H95" i="1" s="1"/>
  <c r="P100" i="1"/>
  <c r="P105" i="1"/>
  <c r="Z105" i="1"/>
  <c r="V115" i="1"/>
  <c r="Y115" i="1"/>
  <c r="Y116" i="1"/>
  <c r="AA116" i="1" s="1"/>
  <c r="X81" i="1"/>
  <c r="S81" i="1"/>
  <c r="T81" i="1" s="1"/>
  <c r="Y82" i="1"/>
  <c r="X92" i="1"/>
  <c r="X105" i="1"/>
  <c r="S105" i="1"/>
  <c r="T105" i="1" s="1"/>
  <c r="Y106" i="1"/>
  <c r="X116" i="1"/>
  <c r="S31" i="1"/>
  <c r="T31" i="1" s="1"/>
  <c r="S37" i="1"/>
  <c r="T37" i="1" s="1"/>
  <c r="X44" i="1"/>
  <c r="S44" i="1"/>
  <c r="T44" i="1" s="1"/>
  <c r="X50" i="1"/>
  <c r="S50" i="1"/>
  <c r="T50" i="1" s="1"/>
  <c r="X56" i="1"/>
  <c r="S56" i="1"/>
  <c r="T56" i="1" s="1"/>
  <c r="X62" i="1"/>
  <c r="S62" i="1"/>
  <c r="T62" i="1" s="1"/>
  <c r="X68" i="1"/>
  <c r="S68" i="1"/>
  <c r="T68" i="1" s="1"/>
  <c r="X74" i="1"/>
  <c r="S74" i="1"/>
  <c r="T74" i="1" s="1"/>
  <c r="P82" i="1"/>
  <c r="X85" i="1"/>
  <c r="P93" i="1"/>
  <c r="X98" i="1"/>
  <c r="X99" i="1"/>
  <c r="S99" i="1"/>
  <c r="T99" i="1" s="1"/>
  <c r="Y104" i="1"/>
  <c r="AA104" i="1" s="1"/>
  <c r="P106" i="1"/>
  <c r="X109" i="1"/>
  <c r="P117" i="1"/>
  <c r="X87" i="1"/>
  <c r="S87" i="1"/>
  <c r="T87" i="1" s="1"/>
  <c r="P97" i="1"/>
  <c r="X111" i="1"/>
  <c r="S111" i="1"/>
  <c r="T111" i="1" s="1"/>
  <c r="X9" i="2" l="1"/>
  <c r="P12" i="2"/>
  <c r="P14" i="2"/>
  <c r="S9" i="2"/>
  <c r="J9" i="2"/>
  <c r="V24" i="3"/>
  <c r="Y24" i="3"/>
  <c r="T12" i="3"/>
  <c r="Y21" i="3"/>
  <c r="AA21" i="3" s="1"/>
  <c r="T15" i="3"/>
  <c r="V21" i="3"/>
  <c r="H11" i="3"/>
  <c r="J23" i="3"/>
  <c r="V11" i="3"/>
  <c r="Z24" i="3"/>
  <c r="U12" i="3"/>
  <c r="Z12" i="3" s="1"/>
  <c r="U13" i="3"/>
  <c r="Z13" i="3" s="1"/>
  <c r="Z19" i="3"/>
  <c r="V26" i="3"/>
  <c r="Y26" i="3"/>
  <c r="T14" i="3"/>
  <c r="U9" i="3"/>
  <c r="Z11" i="3"/>
  <c r="Z9" i="3" s="1"/>
  <c r="S9" i="3"/>
  <c r="U15" i="3"/>
  <c r="Z15" i="3" s="1"/>
  <c r="Z21" i="3"/>
  <c r="O9" i="3"/>
  <c r="P11" i="3"/>
  <c r="P9" i="3" s="1"/>
  <c r="Y19" i="3"/>
  <c r="T13" i="3"/>
  <c r="V19" i="3"/>
  <c r="Z26" i="3"/>
  <c r="U14" i="3"/>
  <c r="Z14" i="3" s="1"/>
  <c r="Y23" i="3"/>
  <c r="AA23" i="3" s="1"/>
  <c r="V11" i="2"/>
  <c r="Y11" i="2"/>
  <c r="Y18" i="2"/>
  <c r="AA18" i="2" s="1"/>
  <c r="T12" i="2"/>
  <c r="V18" i="2"/>
  <c r="V14" i="2"/>
  <c r="Y14" i="2"/>
  <c r="AA14" i="2" s="1"/>
  <c r="AA96" i="2"/>
  <c r="P13" i="2"/>
  <c r="N9" i="2"/>
  <c r="P11" i="2"/>
  <c r="V28" i="2"/>
  <c r="Y28" i="2"/>
  <c r="AA28" i="2" s="1"/>
  <c r="T15" i="2"/>
  <c r="G9" i="2"/>
  <c r="O9" i="2"/>
  <c r="Z11" i="2"/>
  <c r="Z9" i="2" s="1"/>
  <c r="H9" i="2"/>
  <c r="AA17" i="2"/>
  <c r="P15" i="2"/>
  <c r="V19" i="2"/>
  <c r="T13" i="2"/>
  <c r="Y19" i="2"/>
  <c r="AA19" i="2" s="1"/>
  <c r="X11" i="1"/>
  <c r="Z15" i="1"/>
  <c r="Z14" i="1"/>
  <c r="AA106" i="1"/>
  <c r="AA115" i="1"/>
  <c r="AA63" i="1"/>
  <c r="AA91" i="1"/>
  <c r="AA114" i="1"/>
  <c r="AA54" i="1"/>
  <c r="V102" i="1"/>
  <c r="X14" i="1"/>
  <c r="AA26" i="1"/>
  <c r="I9" i="1"/>
  <c r="Y103" i="1"/>
  <c r="AA103" i="1" s="1"/>
  <c r="Z11" i="1"/>
  <c r="AA78" i="1"/>
  <c r="W9" i="1"/>
  <c r="AA32" i="1"/>
  <c r="AA109" i="1"/>
  <c r="AA38" i="1"/>
  <c r="Z13" i="1"/>
  <c r="Y86" i="1"/>
  <c r="AA86" i="1" s="1"/>
  <c r="V75" i="1"/>
  <c r="AA90" i="1"/>
  <c r="F9" i="1"/>
  <c r="AA61" i="1"/>
  <c r="Y57" i="1"/>
  <c r="AA57" i="1" s="1"/>
  <c r="AA82" i="1"/>
  <c r="AA100" i="1"/>
  <c r="P13" i="1"/>
  <c r="V114" i="1"/>
  <c r="Y112" i="1"/>
  <c r="AA112" i="1" s="1"/>
  <c r="G13" i="1"/>
  <c r="Y27" i="1"/>
  <c r="AA27" i="1" s="1"/>
  <c r="AA85" i="1"/>
  <c r="Y39" i="1"/>
  <c r="AA39" i="1" s="1"/>
  <c r="X12" i="1"/>
  <c r="Y48" i="1"/>
  <c r="AA48" i="1" s="1"/>
  <c r="Z12" i="1"/>
  <c r="AA108" i="1"/>
  <c r="AA79" i="1"/>
  <c r="AA66" i="1"/>
  <c r="AA118" i="1"/>
  <c r="V69" i="1"/>
  <c r="AA96" i="1"/>
  <c r="Y74" i="1"/>
  <c r="AA74" i="1" s="1"/>
  <c r="V74" i="1"/>
  <c r="Y50" i="1"/>
  <c r="AA50" i="1" s="1"/>
  <c r="V50" i="1"/>
  <c r="Y105" i="1"/>
  <c r="AA105" i="1" s="1"/>
  <c r="V105" i="1"/>
  <c r="V33" i="1"/>
  <c r="Y33" i="1"/>
  <c r="AA33" i="1" s="1"/>
  <c r="T19" i="1"/>
  <c r="S13" i="1"/>
  <c r="V21" i="1"/>
  <c r="T15" i="1"/>
  <c r="V99" i="1"/>
  <c r="Y99" i="1"/>
  <c r="AA99" i="1" s="1"/>
  <c r="V31" i="1"/>
  <c r="Y31" i="1"/>
  <c r="AA31" i="1" s="1"/>
  <c r="Y81" i="1"/>
  <c r="AA81" i="1" s="1"/>
  <c r="V81" i="1"/>
  <c r="Y25" i="1"/>
  <c r="AA25" i="1" s="1"/>
  <c r="V25" i="1"/>
  <c r="Y30" i="1"/>
  <c r="AA30" i="1" s="1"/>
  <c r="T11" i="1"/>
  <c r="V30" i="1"/>
  <c r="X15" i="1"/>
  <c r="Y28" i="1"/>
  <c r="AA28" i="1" s="1"/>
  <c r="V28" i="1"/>
  <c r="P12" i="1"/>
  <c r="S14" i="1"/>
  <c r="J18" i="1"/>
  <c r="H12" i="1"/>
  <c r="J12" i="1" s="1"/>
  <c r="T18" i="1"/>
  <c r="S12" i="1"/>
  <c r="Y87" i="1"/>
  <c r="AA87" i="1" s="1"/>
  <c r="V87" i="1"/>
  <c r="Y68" i="1"/>
  <c r="AA68" i="1" s="1"/>
  <c r="V68" i="1"/>
  <c r="Y56" i="1"/>
  <c r="AA56" i="1" s="1"/>
  <c r="V56" i="1"/>
  <c r="Y44" i="1"/>
  <c r="AA44" i="1" s="1"/>
  <c r="V44" i="1"/>
  <c r="P11" i="1"/>
  <c r="N9" i="1"/>
  <c r="Y40" i="1"/>
  <c r="AA40" i="1" s="1"/>
  <c r="V40" i="1"/>
  <c r="H24" i="1"/>
  <c r="G11" i="1"/>
  <c r="P15" i="1"/>
  <c r="V24" i="1"/>
  <c r="H13" i="1"/>
  <c r="J13" i="1" s="1"/>
  <c r="J14" i="1"/>
  <c r="R9" i="1"/>
  <c r="Y62" i="1"/>
  <c r="AA62" i="1" s="1"/>
  <c r="V62" i="1"/>
  <c r="V37" i="1"/>
  <c r="Y37" i="1"/>
  <c r="AA37" i="1" s="1"/>
  <c r="V52" i="1"/>
  <c r="Y52" i="1"/>
  <c r="AA52" i="1" s="1"/>
  <c r="S15" i="1"/>
  <c r="Y111" i="1"/>
  <c r="AA111" i="1" s="1"/>
  <c r="V111" i="1"/>
  <c r="Y80" i="1"/>
  <c r="AA80" i="1" s="1"/>
  <c r="Y42" i="1"/>
  <c r="AA42" i="1" s="1"/>
  <c r="V42" i="1"/>
  <c r="Y34" i="1"/>
  <c r="AA34" i="1" s="1"/>
  <c r="V34" i="1"/>
  <c r="G14" i="1"/>
  <c r="Y117" i="1"/>
  <c r="AA117" i="1" s="1"/>
  <c r="V117" i="1"/>
  <c r="Y36" i="1"/>
  <c r="AA36" i="1" s="1"/>
  <c r="V36" i="1"/>
  <c r="O9" i="1"/>
  <c r="T14" i="1"/>
  <c r="V20" i="1"/>
  <c r="Y20" i="1"/>
  <c r="AA20" i="1" s="1"/>
  <c r="P14" i="1"/>
  <c r="V76" i="1"/>
  <c r="Y76" i="1"/>
  <c r="AA76" i="1" s="1"/>
  <c r="V64" i="1"/>
  <c r="Y64" i="1"/>
  <c r="AA64" i="1" s="1"/>
  <c r="Y93" i="1"/>
  <c r="AA93" i="1" s="1"/>
  <c r="V93" i="1"/>
  <c r="G15" i="1"/>
  <c r="H21" i="1"/>
  <c r="P9" i="2" l="1"/>
  <c r="Y13" i="3"/>
  <c r="AA13" i="3" s="1"/>
  <c r="V13" i="3"/>
  <c r="T9" i="3"/>
  <c r="J11" i="3"/>
  <c r="J9" i="3" s="1"/>
  <c r="H9" i="3"/>
  <c r="Y12" i="3"/>
  <c r="AA12" i="3" s="1"/>
  <c r="V12" i="3"/>
  <c r="AA19" i="3"/>
  <c r="Y14" i="3"/>
  <c r="AA14" i="3" s="1"/>
  <c r="V14" i="3"/>
  <c r="AA24" i="3"/>
  <c r="AA26" i="3"/>
  <c r="Y11" i="3"/>
  <c r="V15" i="3"/>
  <c r="V9" i="3" s="1"/>
  <c r="Y15" i="3"/>
  <c r="AA15" i="3" s="1"/>
  <c r="V13" i="2"/>
  <c r="Y13" i="2"/>
  <c r="AA13" i="2" s="1"/>
  <c r="V15" i="2"/>
  <c r="Y15" i="2"/>
  <c r="AA15" i="2" s="1"/>
  <c r="T9" i="2"/>
  <c r="AA11" i="2"/>
  <c r="V12" i="2"/>
  <c r="Y12" i="2"/>
  <c r="AA12" i="2" s="1"/>
  <c r="Z9" i="1"/>
  <c r="X9" i="1"/>
  <c r="G9" i="1"/>
  <c r="P9" i="1"/>
  <c r="S9" i="1"/>
  <c r="V11" i="1"/>
  <c r="Y14" i="1"/>
  <c r="AA14" i="1" s="1"/>
  <c r="V14" i="1"/>
  <c r="J24" i="1"/>
  <c r="H11" i="1"/>
  <c r="J21" i="1"/>
  <c r="H15" i="1"/>
  <c r="J15" i="1" s="1"/>
  <c r="Y24" i="1"/>
  <c r="AA24" i="1" s="1"/>
  <c r="Y21" i="1"/>
  <c r="AA21" i="1" s="1"/>
  <c r="Y18" i="1"/>
  <c r="AA18" i="1" s="1"/>
  <c r="T12" i="1"/>
  <c r="T9" i="1" s="1"/>
  <c r="V18" i="1"/>
  <c r="V15" i="1"/>
  <c r="T13" i="1"/>
  <c r="Y19" i="1"/>
  <c r="AA19" i="1" s="1"/>
  <c r="V19" i="1"/>
  <c r="V9" i="2" l="1"/>
  <c r="Y9" i="3"/>
  <c r="AA11" i="3"/>
  <c r="AA9" i="3" s="1"/>
  <c r="Y9" i="2"/>
  <c r="AA9" i="2"/>
  <c r="Y15" i="1"/>
  <c r="AA15" i="1" s="1"/>
  <c r="J11" i="1"/>
  <c r="J9" i="1" s="1"/>
  <c r="H9" i="1"/>
  <c r="Y13" i="1"/>
  <c r="AA13" i="1" s="1"/>
  <c r="V13" i="1"/>
  <c r="Y12" i="1"/>
  <c r="AA12" i="1" s="1"/>
  <c r="V12" i="1"/>
  <c r="V9" i="1" s="1"/>
  <c r="Y11" i="1"/>
  <c r="AA11" i="1" l="1"/>
  <c r="AA9" i="1" s="1"/>
  <c r="Y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AEEAAF10-519B-4311-9186-F560BD56F32B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95F222A5-318E-450A-9936-5E0FED0584F8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CEC86858-B4E6-440F-A645-1143C6FE2BF8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D17" authorId="0" shapeId="0" xr:uid="{832C7F11-A58E-45ED-8817-844E8314D20C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C5B30C53-DC51-421A-A027-019128624C9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3B52CDBC-98EC-41C8-9F65-94459380074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77BE328A-9E09-4FC2-AAE3-EB1566ECEDF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39C7DC6C-D6C8-4084-B71A-CDA8B4F58268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E4C4E224-4BA5-49FD-8F69-1B95E1379570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G5" authorId="0" shapeId="0" xr:uid="{73DC4D96-ED7F-4394-A042-A888029D1D4B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35D7B67A-7572-48EB-84D4-DDD19F3444C2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Q5" authorId="0" shapeId="0" xr:uid="{A6D82F19-D5AC-450B-9C0C-4B8892B3AF2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S5" authorId="0" shapeId="0" xr:uid="{086EF665-D220-43A5-8B0A-C328D09D0A61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D17" authorId="0" shapeId="0" xr:uid="{0276735D-1C61-4F96-A9C5-0F79B7B6651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C0461C8E-ED8C-4B73-A731-6A9588382514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E825FA50-23BF-4E6B-90A0-F319F7F40B2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9B5E18F4-A14A-4374-B5B4-1AE3CD637B91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27A6731E-483D-4E13-BDF6-7968D2333D2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13FD2034-FDCD-43AE-A720-FF129B2FD274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G5" authorId="0" shapeId="0" xr:uid="{C6D234A8-B51A-4C0B-AAD3-F955BD1F61F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F57FB957-B297-424B-9223-24B0CCA031DE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Q5" authorId="0" shapeId="0" xr:uid="{AF97F4FD-6C02-4790-81E4-06CCC69E62BC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S5" authorId="0" shapeId="0" xr:uid="{3F12004D-30E4-4858-A7E8-B9902ACCE9A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D17" authorId="0" shapeId="0" xr:uid="{CF6400B6-075A-4422-AB7A-CF5C1E3B9EE8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3A5985FD-EC63-4118-909D-4504173CE39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9C41C964-BEF1-432F-9111-5E8109B7138C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7FA60429-D460-440B-94E5-FE58CFA8F948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D24" authorId="0" shapeId="0" xr:uid="{5EF5EAE4-FC50-4658-8BB7-3972EE4A2A4C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30" authorId="0" shapeId="0" xr:uid="{1670D49B-A37E-4919-A31C-668E77035FA6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36" authorId="0" shapeId="0" xr:uid="{F9DF0999-0233-4FC7-BF03-A0C31A6C0F55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42" authorId="0" shapeId="0" xr:uid="{59D7DE3C-E7A1-4094-84E3-5A97FB7B57C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48" authorId="0" shapeId="0" xr:uid="{8EE38D40-C2E9-4C32-9BB5-AF7EC30D0926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54" authorId="0" shapeId="0" xr:uid="{F0D725B8-0489-4250-B47E-460BCB0A440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60" authorId="0" shapeId="0" xr:uid="{241B61CE-70B5-4598-A433-397C5CCD55CB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66" authorId="0" shapeId="0" xr:uid="{5C4E8F1D-E202-41E4-86FA-E567705EBA3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72" authorId="0" shapeId="0" xr:uid="{5E5D35D3-A824-46B0-B23D-6F80CC0CC50C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78" authorId="0" shapeId="0" xr:uid="{ECD68C89-368E-4465-B9B5-49C9230962E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84" authorId="0" shapeId="0" xr:uid="{C4680182-0B19-4379-A6BD-5FC509910D8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90" authorId="0" shapeId="0" xr:uid="{9582CBC2-0213-48E2-9081-4F8475444648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96" authorId="0" shapeId="0" xr:uid="{D1B6D6DA-9E27-4D92-95D5-2A8153FF0BAC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02" authorId="0" shapeId="0" xr:uid="{58971834-5CCE-4978-B94D-342F1D14DFC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08" authorId="0" shapeId="0" xr:uid="{9F9B634A-B439-4CAA-AED4-0C1597ABADCB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114" authorId="0" shapeId="0" xr:uid="{89F92ABF-0BBA-42CB-81E9-035DAA2B0BD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</commentList>
</comments>
</file>

<file path=xl/sharedStrings.xml><?xml version="1.0" encoding="utf-8"?>
<sst xmlns="http://schemas.openxmlformats.org/spreadsheetml/2006/main" count="491" uniqueCount="87">
  <si>
    <t>มหาวิทยาลัยราชภัฏนครราชสีมา</t>
  </si>
  <si>
    <t xml:space="preserve">หน่วยงาน :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</si>
  <si>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</si>
  <si>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</si>
  <si>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</si>
  <si>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</si>
  <si>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</si>
  <si>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</si>
  <si>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</si>
  <si>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</si>
  <si>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</si>
  <si>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</si>
  <si>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</si>
  <si>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</si>
  <si>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</si>
  <si>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</si>
  <si>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</si>
  <si>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</si>
  <si>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</si>
  <si>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</si>
  <si>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</si>
  <si>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</si>
  <si>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</si>
  <si>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</si>
  <si>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</si>
  <si>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</si>
  <si>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หลักสูตร/(ปีการศึกษาที่เข้าศึกษา)</t>
  </si>
  <si>
    <t>อัตราค่าบำรุง กศ.</t>
  </si>
  <si>
    <t>อัตราค่า ธน.พศ.</t>
  </si>
  <si>
    <t>ร้อยละจำนวนนศ</t>
  </si>
  <si>
    <t>ภาคเรียนที่ 1/2567</t>
  </si>
  <si>
    <t>ภาคเรียนที่ 3/2566</t>
  </si>
  <si>
    <t>รวม</t>
  </si>
  <si>
    <t>ใช้ประมาณการ</t>
  </si>
  <si>
    <t>จำนวน นศ.</t>
  </si>
  <si>
    <t>จำนวน 
หาร</t>
  </si>
  <si>
    <t>จำนวน 
นศ.ประมาณการ</t>
  </si>
  <si>
    <t>ค่าบำรุง กศ.</t>
  </si>
  <si>
    <t>ค่า ธน.พศ.</t>
  </si>
  <si>
    <t>รวมทั้งสิ้น</t>
  </si>
  <si>
    <t>ระดับปริญญาตรี</t>
  </si>
  <si>
    <t>ภาคปกติ</t>
  </si>
  <si>
    <t>ปี 2566</t>
  </si>
  <si>
    <t>ปี 2565</t>
  </si>
  <si>
    <t>ปี 2564</t>
  </si>
  <si>
    <t>ปี 2563</t>
  </si>
  <si>
    <t>1.วท.บ.สถิติประยุกต์</t>
  </si>
  <si>
    <t>ปี 2561</t>
  </si>
  <si>
    <t>2.วท.บ.สถิติประยุกต์และวิทยาการข้อมูล</t>
  </si>
  <si>
    <t>3.วท.บ.เคมี</t>
  </si>
  <si>
    <t>4.วท.บ.ชีววิทยา</t>
  </si>
  <si>
    <t>5.วท.บ.ฟิสิกส์</t>
  </si>
  <si>
    <t>6.วท.บ.วิทยาศาตร์สิ่งแวดล้อม</t>
  </si>
  <si>
    <t>7.วท.บ.ภูมิศาสตร์และภูมิสารสนเทศ</t>
  </si>
  <si>
    <t>7.วท.บ.ภูมิสารสนเทศ</t>
  </si>
  <si>
    <t>8.วท.บ.วิทยาการคอมพิวเตอร์</t>
  </si>
  <si>
    <t>9.วท.บ.เทคโนโลยีสารสนเทศ</t>
  </si>
  <si>
    <t>10.วท.บ.ระบบสารสนเทศเพื่อการจัดการ</t>
  </si>
  <si>
    <t>11.วท.บ.เกษตรศาสตร์</t>
  </si>
  <si>
    <t>12.วท.บ.เทคนิคการสัตวแพทย์</t>
  </si>
  <si>
    <t>13.วท.บ.คหกรรมศาสตร์</t>
  </si>
  <si>
    <t>14.วท.บ.วิทยาศาสตร์และเทคโนโลยีการอาหาร</t>
  </si>
  <si>
    <t>15.วท.บ.วิทยาศาสตร์การกีฬาและการออกกำลังกาย</t>
  </si>
  <si>
    <t>16.วท.บ.เทคโนโลยีดิจิทัลมีเดีย</t>
  </si>
  <si>
    <t>ปี 2567</t>
  </si>
  <si>
    <t>ปี 2567 (ปี 1)</t>
  </si>
  <si>
    <t>ปี 2566 (ปี 2)</t>
  </si>
  <si>
    <t>ปี 2565 (ปี 3)</t>
  </si>
  <si>
    <t>ปี 2564 (ปี 4)</t>
  </si>
  <si>
    <t>ปี 2563 (ปี 5)</t>
  </si>
  <si>
    <t>ประมาณการรายรับเงินรายได้จากค่าบำรุงการศึกษาประจำปีงบประมาณ พ.ศ. 2567</t>
  </si>
  <si>
    <t>ภาคเรียนที่ 2/2566</t>
  </si>
  <si>
    <t xml:space="preserve">จำนวน 
หาร </t>
  </si>
  <si>
    <t>จำนวนหาร</t>
  </si>
  <si>
    <t>1.ศศ.บ.ภาษาไทย</t>
  </si>
  <si>
    <t>2.ศศ.บ.การพัฒนาสังคม</t>
  </si>
  <si>
    <t>3.ศศ.บ.ภาษาไทยเพื่อการสื่อสารสำหรับชาวต่างประเทศ</t>
  </si>
  <si>
    <t>4.ศศ.บ.ภาษาอังกฤษ</t>
  </si>
  <si>
    <t>5.ศศ.บ.ภาษาอังกฤษธุรกิจ</t>
  </si>
  <si>
    <t>6.ศศ.บ.ภาษาญี่ปุ่น</t>
  </si>
  <si>
    <t>7.ศศ.บ.ภาษาจีน</t>
  </si>
  <si>
    <t>8.ศศ.บ.สารสนเทศและบรรณารักษศาสตร์</t>
  </si>
  <si>
    <t>9.รป.บ. รัฐประศาสนศาสตร์</t>
  </si>
  <si>
    <t>10.น.บ. นิติศาสตร์</t>
  </si>
  <si>
    <t>11.ศป.บ.ทัศนศิลป์</t>
  </si>
  <si>
    <t>12.ศป.บ.ออกแบบนิเทศศิลป์</t>
  </si>
  <si>
    <t xml:space="preserve">13. ร.บ.รัฐศาสตร์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</si>
</sst>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88" fontId="3" fillId="0" borderId="0" xfId="2" applyNumberFormat="1" applyFont="1"/>
    <xf numFmtId="187" fontId="3" fillId="0" borderId="0" xfId="2" applyFont="1"/>
    <xf numFmtId="0" fontId="2" fillId="0" borderId="0" xfId="0" quotePrefix="1" applyFont="1" applyAlignment="1">
      <alignment horizontal="center"/>
    </xf>
    <xf numFmtId="188" fontId="2" fillId="0" borderId="0" xfId="2" quotePrefix="1" applyNumberFormat="1" applyFont="1" applyAlignment="1">
      <alignment horizontal="center"/>
    </xf>
    <xf numFmtId="187" fontId="2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8" fontId="2" fillId="0" borderId="1" xfId="2" applyNumberFormat="1" applyFont="1" applyBorder="1" applyAlignment="1">
      <alignment horizontal="center" vertical="center"/>
    </xf>
    <xf numFmtId="187" fontId="5" fillId="6" borderId="1" xfId="0" applyNumberFormat="1" applyFont="1" applyFill="1" applyBorder="1" applyAlignment="1">
      <alignment horizontal="center" vertical="center" wrapText="1"/>
    </xf>
    <xf numFmtId="187" fontId="5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/>
    <xf numFmtId="188" fontId="2" fillId="7" borderId="1" xfId="2" applyNumberFormat="1" applyFont="1" applyFill="1" applyBorder="1"/>
    <xf numFmtId="187" fontId="2" fillId="7" borderId="1" xfId="2" applyFont="1" applyFill="1" applyBorder="1"/>
    <xf numFmtId="0" fontId="2" fillId="0" borderId="4" xfId="0" applyFont="1" applyBorder="1"/>
    <xf numFmtId="188" fontId="2" fillId="0" borderId="4" xfId="2" applyNumberFormat="1" applyFont="1" applyBorder="1"/>
    <xf numFmtId="187" fontId="2" fillId="0" borderId="4" xfId="2" applyFont="1" applyBorder="1"/>
    <xf numFmtId="189" fontId="2" fillId="0" borderId="4" xfId="0" applyNumberFormat="1" applyFont="1" applyBorder="1"/>
    <xf numFmtId="187" fontId="2" fillId="0" borderId="4" xfId="0" applyNumberFormat="1" applyFont="1" applyBorder="1"/>
    <xf numFmtId="0" fontId="2" fillId="8" borderId="1" xfId="0" applyFont="1" applyFill="1" applyBorder="1"/>
    <xf numFmtId="188" fontId="2" fillId="8" borderId="1" xfId="2" applyNumberFormat="1" applyFont="1" applyFill="1" applyBorder="1"/>
    <xf numFmtId="187" fontId="2" fillId="8" borderId="1" xfId="2" applyFont="1" applyFill="1" applyBorder="1"/>
    <xf numFmtId="0" fontId="3" fillId="0" borderId="1" xfId="0" applyFont="1" applyBorder="1" applyAlignment="1">
      <alignment horizontal="center"/>
    </xf>
    <xf numFmtId="188" fontId="3" fillId="0" borderId="1" xfId="2" applyNumberFormat="1" applyFont="1" applyBorder="1"/>
    <xf numFmtId="188" fontId="2" fillId="0" borderId="1" xfId="2" applyNumberFormat="1" applyFont="1" applyBorder="1"/>
    <xf numFmtId="188" fontId="3" fillId="9" borderId="1" xfId="2" applyNumberFormat="1" applyFont="1" applyFill="1" applyBorder="1"/>
    <xf numFmtId="189" fontId="2" fillId="9" borderId="1" xfId="0" applyNumberFormat="1" applyFont="1" applyFill="1" applyBorder="1"/>
    <xf numFmtId="188" fontId="2" fillId="9" borderId="1" xfId="0" applyNumberFormat="1" applyFont="1" applyFill="1" applyBorder="1"/>
    <xf numFmtId="188" fontId="2" fillId="10" borderId="1" xfId="0" applyNumberFormat="1" applyFont="1" applyFill="1" applyBorder="1"/>
    <xf numFmtId="189" fontId="2" fillId="11" borderId="1" xfId="0" applyNumberFormat="1" applyFont="1" applyFill="1" applyBorder="1"/>
    <xf numFmtId="188" fontId="2" fillId="11" borderId="1" xfId="0" applyNumberFormat="1" applyFont="1" applyFill="1" applyBorder="1"/>
    <xf numFmtId="188" fontId="3" fillId="0" borderId="5" xfId="2" applyNumberFormat="1" applyFont="1" applyBorder="1" applyAlignment="1">
      <alignment horizontal="center"/>
    </xf>
    <xf numFmtId="188" fontId="2" fillId="0" borderId="5" xfId="2" applyNumberFormat="1" applyFont="1" applyBorder="1"/>
    <xf numFmtId="188" fontId="2" fillId="9" borderId="5" xfId="2" applyNumberFormat="1" applyFont="1" applyFill="1" applyBorder="1"/>
    <xf numFmtId="188" fontId="2" fillId="9" borderId="5" xfId="0" applyNumberFormat="1" applyFont="1" applyFill="1" applyBorder="1"/>
    <xf numFmtId="189" fontId="2" fillId="9" borderId="5" xfId="0" applyNumberFormat="1" applyFont="1" applyFill="1" applyBorder="1"/>
    <xf numFmtId="188" fontId="2" fillId="10" borderId="5" xfId="0" applyNumberFormat="1" applyFont="1" applyFill="1" applyBorder="1"/>
    <xf numFmtId="189" fontId="2" fillId="11" borderId="5" xfId="0" applyNumberFormat="1" applyFont="1" applyFill="1" applyBorder="1"/>
    <xf numFmtId="188" fontId="2" fillId="11" borderId="5" xfId="0" applyNumberFormat="1" applyFont="1" applyFill="1" applyBorder="1"/>
    <xf numFmtId="0" fontId="2" fillId="0" borderId="6" xfId="0" applyFont="1" applyBorder="1"/>
    <xf numFmtId="0" fontId="2" fillId="9" borderId="6" xfId="0" applyFont="1" applyFill="1" applyBorder="1"/>
    <xf numFmtId="1" fontId="3" fillId="12" borderId="6" xfId="0" applyNumberFormat="1" applyFont="1" applyFill="1" applyBorder="1"/>
    <xf numFmtId="188" fontId="2" fillId="9" borderId="6" xfId="2" applyNumberFormat="1" applyFont="1" applyFill="1" applyBorder="1"/>
    <xf numFmtId="187" fontId="2" fillId="10" borderId="6" xfId="2" applyFont="1" applyFill="1" applyBorder="1"/>
    <xf numFmtId="0" fontId="2" fillId="10" borderId="6" xfId="0" applyFont="1" applyFill="1" applyBorder="1"/>
    <xf numFmtId="0" fontId="2" fillId="11" borderId="6" xfId="0" applyFont="1" applyFill="1" applyBorder="1"/>
    <xf numFmtId="188" fontId="3" fillId="0" borderId="1" xfId="2" applyNumberFormat="1" applyFont="1" applyBorder="1" applyAlignment="1">
      <alignment horizontal="center"/>
    </xf>
    <xf numFmtId="188" fontId="3" fillId="2" borderId="1" xfId="2" applyNumberFormat="1" applyFont="1" applyFill="1" applyBorder="1"/>
    <xf numFmtId="187" fontId="3" fillId="13" borderId="1" xfId="2" applyFont="1" applyFill="1" applyBorder="1"/>
    <xf numFmtId="43" fontId="3" fillId="12" borderId="1" xfId="1" applyFont="1" applyFill="1" applyBorder="1"/>
    <xf numFmtId="188" fontId="3" fillId="9" borderId="1" xfId="0" applyNumberFormat="1" applyFont="1" applyFill="1" applyBorder="1"/>
    <xf numFmtId="188" fontId="3" fillId="13" borderId="1" xfId="2" applyNumberFormat="1" applyFont="1" applyFill="1" applyBorder="1"/>
    <xf numFmtId="187" fontId="3" fillId="10" borderId="1" xfId="2" applyFont="1" applyFill="1" applyBorder="1"/>
    <xf numFmtId="188" fontId="3" fillId="10" borderId="1" xfId="0" applyNumberFormat="1" applyFont="1" applyFill="1" applyBorder="1"/>
    <xf numFmtId="188" fontId="3" fillId="11" borderId="1" xfId="0" applyNumberFormat="1" applyFont="1" applyFill="1" applyBorder="1"/>
    <xf numFmtId="2" fontId="3" fillId="12" borderId="1" xfId="1" applyNumberFormat="1" applyFont="1" applyFill="1" applyBorder="1"/>
    <xf numFmtId="187" fontId="3" fillId="12" borderId="1" xfId="1" applyNumberFormat="1" applyFont="1" applyFill="1" applyBorder="1"/>
    <xf numFmtId="1" fontId="3" fillId="12" borderId="1" xfId="1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2" fillId="13" borderId="1" xfId="0" applyFont="1" applyFill="1" applyBorder="1"/>
    <xf numFmtId="0" fontId="2" fillId="9" borderId="1" xfId="0" applyFont="1" applyFill="1" applyBorder="1"/>
    <xf numFmtId="188" fontId="2" fillId="13" borderId="1" xfId="2" applyNumberFormat="1" applyFont="1" applyFill="1" applyBorder="1"/>
    <xf numFmtId="0" fontId="2" fillId="10" borderId="1" xfId="0" applyFont="1" applyFill="1" applyBorder="1"/>
    <xf numFmtId="0" fontId="2" fillId="11" borderId="1" xfId="0" applyFont="1" applyFill="1" applyBorder="1"/>
    <xf numFmtId="0" fontId="3" fillId="0" borderId="0" xfId="0" applyFont="1" applyAlignment="1">
      <alignment vertical="top" wrapText="1"/>
    </xf>
    <xf numFmtId="0" fontId="3" fillId="13" borderId="1" xfId="0" applyFont="1" applyFill="1" applyBorder="1"/>
    <xf numFmtId="0" fontId="3" fillId="0" borderId="6" xfId="0" applyFont="1" applyBorder="1" applyAlignment="1">
      <alignment horizontal="center"/>
    </xf>
    <xf numFmtId="188" fontId="3" fillId="0" borderId="6" xfId="2" applyNumberFormat="1" applyFont="1" applyBorder="1" applyAlignment="1">
      <alignment horizontal="center"/>
    </xf>
    <xf numFmtId="188" fontId="3" fillId="0" borderId="6" xfId="2" applyNumberFormat="1" applyFont="1" applyBorder="1"/>
    <xf numFmtId="188" fontId="3" fillId="2" borderId="6" xfId="2" applyNumberFormat="1" applyFont="1" applyFill="1" applyBorder="1"/>
    <xf numFmtId="187" fontId="3" fillId="13" borderId="6" xfId="2" applyFont="1" applyFill="1" applyBorder="1"/>
    <xf numFmtId="43" fontId="3" fillId="12" borderId="6" xfId="1" applyFont="1" applyFill="1" applyBorder="1"/>
    <xf numFmtId="188" fontId="3" fillId="9" borderId="6" xfId="0" applyNumberFormat="1" applyFont="1" applyFill="1" applyBorder="1"/>
    <xf numFmtId="188" fontId="3" fillId="13" borderId="6" xfId="2" applyNumberFormat="1" applyFont="1" applyFill="1" applyBorder="1"/>
    <xf numFmtId="187" fontId="3" fillId="12" borderId="6" xfId="1" applyNumberFormat="1" applyFont="1" applyFill="1" applyBorder="1"/>
    <xf numFmtId="188" fontId="3" fillId="10" borderId="6" xfId="0" applyNumberFormat="1" applyFont="1" applyFill="1" applyBorder="1"/>
    <xf numFmtId="188" fontId="3" fillId="11" borderId="6" xfId="0" applyNumberFormat="1" applyFont="1" applyFill="1" applyBorder="1"/>
    <xf numFmtId="188" fontId="3" fillId="0" borderId="5" xfId="2" applyNumberFormat="1" applyFont="1" applyBorder="1"/>
    <xf numFmtId="188" fontId="3" fillId="2" borderId="5" xfId="2" applyNumberFormat="1" applyFont="1" applyFill="1" applyBorder="1"/>
    <xf numFmtId="187" fontId="3" fillId="13" borderId="5" xfId="2" applyFont="1" applyFill="1" applyBorder="1"/>
    <xf numFmtId="43" fontId="3" fillId="12" borderId="5" xfId="1" applyFont="1" applyFill="1" applyBorder="1"/>
    <xf numFmtId="188" fontId="3" fillId="9" borderId="5" xfId="0" applyNumberFormat="1" applyFont="1" applyFill="1" applyBorder="1"/>
    <xf numFmtId="188" fontId="3" fillId="13" borderId="5" xfId="2" applyNumberFormat="1" applyFont="1" applyFill="1" applyBorder="1"/>
    <xf numFmtId="187" fontId="3" fillId="12" borderId="5" xfId="1" applyNumberFormat="1" applyFont="1" applyFill="1" applyBorder="1"/>
    <xf numFmtId="188" fontId="3" fillId="10" borderId="5" xfId="0" applyNumberFormat="1" applyFont="1" applyFill="1" applyBorder="1"/>
    <xf numFmtId="188" fontId="3" fillId="11" borderId="5" xfId="0" applyNumberFormat="1" applyFont="1" applyFill="1" applyBorder="1"/>
    <xf numFmtId="0" fontId="2" fillId="2" borderId="6" xfId="0" applyFont="1" applyFill="1" applyBorder="1"/>
    <xf numFmtId="0" fontId="2" fillId="13" borderId="6" xfId="0" applyFont="1" applyFill="1" applyBorder="1"/>
    <xf numFmtId="188" fontId="2" fillId="13" borderId="6" xfId="2" applyNumberFormat="1" applyFont="1" applyFill="1" applyBorder="1"/>
    <xf numFmtId="0" fontId="2" fillId="0" borderId="6" xfId="0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13" borderId="6" xfId="0" applyFont="1" applyFill="1" applyBorder="1" applyAlignment="1">
      <alignment vertical="top" wrapText="1"/>
    </xf>
    <xf numFmtId="0" fontId="2" fillId="9" borderId="6" xfId="0" applyFont="1" applyFill="1" applyBorder="1" applyAlignment="1">
      <alignment vertical="top" wrapText="1"/>
    </xf>
    <xf numFmtId="188" fontId="2" fillId="13" borderId="6" xfId="2" applyNumberFormat="1" applyFont="1" applyFill="1" applyBorder="1" applyAlignment="1">
      <alignment vertical="top" wrapText="1"/>
    </xf>
    <xf numFmtId="0" fontId="2" fillId="10" borderId="6" xfId="0" applyFont="1" applyFill="1" applyBorder="1" applyAlignment="1">
      <alignment vertical="top" wrapText="1"/>
    </xf>
    <xf numFmtId="0" fontId="2" fillId="11" borderId="6" xfId="0" applyFon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3" fillId="0" borderId="6" xfId="0" applyFont="1" applyBorder="1"/>
    <xf numFmtId="0" fontId="3" fillId="2" borderId="6" xfId="0" applyFont="1" applyFill="1" applyBorder="1"/>
    <xf numFmtId="0" fontId="3" fillId="13" borderId="6" xfId="0" applyFont="1" applyFill="1" applyBorder="1"/>
    <xf numFmtId="0" fontId="3" fillId="9" borderId="6" xfId="0" applyFont="1" applyFill="1" applyBorder="1"/>
    <xf numFmtId="0" fontId="3" fillId="10" borderId="6" xfId="0" applyFont="1" applyFill="1" applyBorder="1"/>
    <xf numFmtId="0" fontId="3" fillId="11" borderId="6" xfId="0" applyFont="1" applyFill="1" applyBorder="1"/>
    <xf numFmtId="189" fontId="3" fillId="9" borderId="1" xfId="0" applyNumberFormat="1" applyFont="1" applyFill="1" applyBorder="1"/>
    <xf numFmtId="43" fontId="3" fillId="9" borderId="1" xfId="0" applyNumberFormat="1" applyFont="1" applyFill="1" applyBorder="1"/>
    <xf numFmtId="189" fontId="2" fillId="15" borderId="1" xfId="0" applyNumberFormat="1" applyFont="1" applyFill="1" applyBorder="1"/>
    <xf numFmtId="188" fontId="2" fillId="15" borderId="1" xfId="0" applyNumberFormat="1" applyFont="1" applyFill="1" applyBorder="1"/>
    <xf numFmtId="189" fontId="3" fillId="15" borderId="1" xfId="0" applyNumberFormat="1" applyFont="1" applyFill="1" applyBorder="1"/>
    <xf numFmtId="187" fontId="3" fillId="15" borderId="1" xfId="1" applyNumberFormat="1" applyFont="1" applyFill="1" applyBorder="1"/>
    <xf numFmtId="43" fontId="3" fillId="9" borderId="1" xfId="1" applyFont="1" applyFill="1" applyBorder="1"/>
    <xf numFmtId="188" fontId="3" fillId="9" borderId="5" xfId="2" applyNumberFormat="1" applyFont="1" applyFill="1" applyBorder="1"/>
    <xf numFmtId="43" fontId="3" fillId="9" borderId="5" xfId="0" applyNumberFormat="1" applyFont="1" applyFill="1" applyBorder="1"/>
    <xf numFmtId="43" fontId="3" fillId="9" borderId="5" xfId="2" applyNumberFormat="1" applyFont="1" applyFill="1" applyBorder="1"/>
    <xf numFmtId="189" fontId="3" fillId="9" borderId="5" xfId="0" applyNumberFormat="1" applyFont="1" applyFill="1" applyBorder="1"/>
    <xf numFmtId="189" fontId="3" fillId="11" borderId="5" xfId="0" applyNumberFormat="1" applyFont="1" applyFill="1" applyBorder="1"/>
    <xf numFmtId="1" fontId="3" fillId="12" borderId="1" xfId="0" applyNumberFormat="1" applyFont="1" applyFill="1" applyBorder="1"/>
    <xf numFmtId="187" fontId="3" fillId="10" borderId="6" xfId="0" applyNumberFormat="1" applyFont="1" applyFill="1" applyBorder="1"/>
    <xf numFmtId="187" fontId="3" fillId="15" borderId="1" xfId="2" applyFont="1" applyFill="1" applyBorder="1"/>
    <xf numFmtId="188" fontId="3" fillId="15" borderId="1" xfId="0" applyNumberFormat="1" applyFont="1" applyFill="1" applyBorder="1"/>
    <xf numFmtId="188" fontId="3" fillId="15" borderId="1" xfId="2" applyNumberFormat="1" applyFont="1" applyFill="1" applyBorder="1"/>
    <xf numFmtId="187" fontId="3" fillId="15" borderId="1" xfId="0" applyNumberFormat="1" applyFont="1" applyFill="1" applyBorder="1"/>
    <xf numFmtId="43" fontId="3" fillId="15" borderId="1" xfId="1" applyFont="1" applyFill="1" applyBorder="1"/>
    <xf numFmtId="187" fontId="3" fillId="10" borderId="1" xfId="0" applyNumberFormat="1" applyFont="1" applyFill="1" applyBorder="1"/>
    <xf numFmtId="43" fontId="3" fillId="10" borderId="1" xfId="1" applyFont="1" applyFill="1" applyBorder="1"/>
    <xf numFmtId="187" fontId="3" fillId="10" borderId="5" xfId="0" applyNumberFormat="1" applyFont="1" applyFill="1" applyBorder="1"/>
    <xf numFmtId="43" fontId="3" fillId="10" borderId="5" xfId="1" applyFont="1" applyFill="1" applyBorder="1"/>
    <xf numFmtId="43" fontId="3" fillId="10" borderId="6" xfId="1" applyFont="1" applyFill="1" applyBorder="1"/>
    <xf numFmtId="0" fontId="3" fillId="15" borderId="1" xfId="0" applyFont="1" applyFill="1" applyBorder="1"/>
    <xf numFmtId="0" fontId="3" fillId="13" borderId="5" xfId="0" applyFont="1" applyFill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จุลภาค 3" xfId="2" xr:uid="{799DFDA1-5E1E-4744-9CDC-C866829895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microsoft.com/office/2017/10/relationships/person" Target="persons/perso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297656</xdr:colOff>
      <xdr:row>6</xdr:row>
      <xdr:rowOff>357188</xdr:rowOff>
    </xdr:from>
    <xdr:to>
      <xdr:col>10</xdr:col>
      <xdr:colOff>297656</xdr:colOff>
      <xdr:row>17</xdr:row>
      <xdr:rowOff>142875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D477DAF-B039-422F-A9B6-974EAB0CFC37}"/>
            </a:ext>
          </a:extLst>
        </xdr:cNvPr>
        <xdr:cNvCxnSpPr/>
      </xdr:nvCxnSpPr>
      <xdr:spPr>
        <a:xfrm>
          <a:off x="7641431" y="1785938"/>
          <a:ext cx="0" cy="263366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309562</xdr:colOff>
      <xdr:row>6</xdr:row>
      <xdr:rowOff>321469</xdr:rowOff>
    </xdr:from>
    <xdr:to>
      <xdr:col>4</xdr:col>
      <xdr:colOff>333375</xdr:colOff>
      <xdr:row>16</xdr:row>
      <xdr:rowOff>166688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30D1E80-1C65-4059-AC59-FB8283EB7F5D}"/>
            </a:ext>
          </a:extLst>
        </xdr:cNvPr>
        <xdr:cNvCxnSpPr/>
      </xdr:nvCxnSpPr>
      <xdr:spPr>
        <a:xfrm flipH="1">
          <a:off x="4205287" y="1750219"/>
          <a:ext cx="23813" cy="245506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309563</xdr:colOff>
      <xdr:row>6</xdr:row>
      <xdr:rowOff>357188</xdr:rowOff>
    </xdr:from>
    <xdr:to>
      <xdr:col>16</xdr:col>
      <xdr:colOff>321469</xdr:colOff>
      <xdr:row>17</xdr:row>
      <xdr:rowOff>119063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5A36EED-9C41-4DCC-A2BD-7D4CA8F04FF5}"/>
            </a:ext>
          </a:extLst>
        </xdr:cNvPr>
        <xdr:cNvCxnSpPr/>
      </xdr:nvCxnSpPr>
      <xdr:spPr>
        <a:xfrm>
          <a:off x="10796588" y="1785938"/>
          <a:ext cx="11906" cy="26098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154781</xdr:colOff>
      <xdr:row>7</xdr:row>
      <xdr:rowOff>142877</xdr:rowOff>
    </xdr:from>
    <xdr:to>
      <xdr:col>18</xdr:col>
      <xdr:colOff>357187</xdr:colOff>
      <xdr:row>13</xdr:row>
      <xdr:rowOff>23812</xdr:rowOff>
    </xdr:to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53A1078C-88A9-4A38-A885-1A641E22B827}"/>
            </a:ext>
          </a:extLst>
        </xdr:cNvPr>
        <xdr:cNvSpPr txBox="1"/>
      </xdr:nvSpPr>
      <xdr:spPr>
        <a:xfrm>
          <a:off x="4050506" y="2009777"/>
          <a:ext cx="7393781" cy="1328735"/>
        </a:xfrm>
        <a:prstGeom prst="rect">
          <a:avLst/>
        </a:prstGeom>
        <a:ln w="381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</a:t>
          </a:r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เฉพาะ ช่อง (5) / (10) / (15)</a:t>
          </a:r>
        </a:p>
        <a:p>
          <a:pPr algn="ctr"/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จำนวนนักศึกษา คอลัมน์สีเหลือง</a:t>
          </a:r>
        </a:p>
        <a:p>
          <a:endParaRPr lang="th-TH" sz="3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Desktop/&#3619;&#3634;&#3618;&#3621;&#3632;&#3648;&#3629;&#3637;&#3618;&#3604;&#3605;&#3633;&#3623;&#3650;&#3588;&#3619;&#3591;&#3585;&#3634;&#3619;/&#3624;&#3636;&#3619;&#3636;&#3619;&#3634;&#3594;/&#3605;&#3633;&#3623;&#3650;&#3588;&#3619;&#3591;&#3585;&#3634;&#3619;&#3585;&#3656;&#3629;&#3609;&#3614;&#3636;&#3592;&#3634;&#3619;&#3603;&#3634;/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50;&#3588;&#3619;&#3591;&#3585;&#3634;&#3619;&#3619;&#3634;&#3618;&#3652;&#3604;&#365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Local%20Settings/Temporary%20Internet%20Files/Content.IE5/5ZJAQXAZ/checklist-&#3588;&#3619;&#3640;&#3616;&#3633;&#3603;&#3601;&#366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Local%20Settings\Temporary%20Internet%20Files\Content.IE5\5ZJAQXAZ\checklist-&#3588;&#3619;&#3640;&#3616;&#3633;&#3603;&#3601;&#366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559/&#3600;&#3634;&#3609;&#3591;&#3610;&#3621;&#3591;&#3607;&#3640;&#3609;%20&#3592;&#3635;&#3649;&#3609;&#3585;&#3611;&#3619;&#3632;&#3648;&#3616;&#3607;%20255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esktop/&#3605;&#3633;&#3657;&#3591;&#3591;&#3610;&#3611;&#3619;&#3632;&#3617;&#3634;&#3603;&#3611;&#3637;%2061/&#3605;&#3633;&#3657;&#3591;&#3591;&#3610;&#3611;&#3619;&#3632;&#3617;&#3634;&#3603;&#3649;&#3612;&#3656;&#3609;&#3604;&#3636;&#3609;%2061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Desktop\&#3619;&#3634;&#3618;&#3621;&#3632;&#3648;&#3629;&#3637;&#3618;&#3604;&#3605;&#3633;&#3623;&#3650;&#3588;&#3619;&#3591;&#3585;&#3634;&#3619;\&#3624;&#3636;&#3619;&#3636;&#3619;&#3634;&#3594;\&#3605;&#3633;&#3623;&#3650;&#3588;&#3619;&#3591;&#3585;&#3634;&#3619;&#3585;&#3656;&#3629;&#3609;&#3614;&#3636;&#3592;&#3634;&#3619;&#3603;&#3634;\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aksamee_ka_nrru_ac_th/Documents/Documents/&#3650;&#3588;&#3619;&#3591;&#3585;&#3634;&#3619;&#3629;&#3610;&#3619;&#3617;&#3648;&#3594;&#3636;&#3591;&#3611;&#3599;&#3639;&#3610;&#3633;&#3605;&#3636;&#3585;&#3634;&#3619;_&#3611;&#3619;&#3632;&#3617;&#3634;&#3603;&#3585;&#3634;&#3619;&#3634;&#3618;&#3652;&#3604;&#3657;65/&#3605;&#3618;.2%20&#3617;&#3627;&#3636;&#3604;&#362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ERP%201%20OCT%2058%20v.2/&#3649;&#3610;&#3610;&#3615;&#3629;&#3619;&#3660;&#3617;&#3607;&#3637;&#3656;1%20&#3649;&#3621;&#3632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ERP%201%20OCT%2058%20v.2\&#3649;&#3610;&#3610;&#3615;&#3629;&#3619;&#3660;&#3617;&#3607;&#3637;&#3656;1%20&#3649;&#3621;&#3632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50;&#3588;&#3619;&#3591;&#3585;&#3634;&#3619;&#3619;&#3634;&#3618;&#3652;&#3604;&#3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</row>
        <row r="3">
          <cell r="A3" t="str">
            <v>ครุภัณฑ์ก่อสร้าง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9.3"/>
      <sheetName val="No. 10"/>
      <sheetName val="no.10 (Example)"/>
      <sheetName val="no.11"/>
      <sheetName val="no.11 (Example)"/>
      <sheetName val="Index (รายรับ)"/>
      <sheetName val="Level (รายรับ)"/>
      <sheetName val="Level (รายจ่าย)"/>
      <sheetName val="Index (รายจ่าย)"/>
      <sheetName val="Index no.7"/>
      <sheetName val="Level(แผนงานno.7)"/>
      <sheetName val="Index(วิธีจัดซื้อจัดจ้างno.7)"/>
      <sheetName val="Index no.8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26">
        <row r="3">
          <cell r="A3" t="str">
            <v>งบบุคลากร</v>
          </cell>
          <cell r="U3" t="str">
            <v>งบบุคลากร</v>
          </cell>
          <cell r="V3" t="str">
            <v>Level2_1</v>
          </cell>
        </row>
        <row r="4">
          <cell r="A4" t="str">
            <v>งบดำเนินการ</v>
          </cell>
          <cell r="U4" t="str">
            <v>งบดำเนินการ</v>
          </cell>
          <cell r="V4" t="str">
            <v>Level2_2</v>
          </cell>
        </row>
        <row r="5">
          <cell r="A5" t="str">
            <v>งบลงทุน</v>
          </cell>
          <cell r="U5" t="str">
            <v>งบลงทุน</v>
          </cell>
          <cell r="V5" t="str">
            <v>Level2_3</v>
          </cell>
        </row>
        <row r="6">
          <cell r="A6" t="str">
            <v>งบเงินอุดหนุน</v>
          </cell>
          <cell r="U6" t="str">
            <v>งบเงินอุดหนุน</v>
          </cell>
          <cell r="V6" t="str">
            <v>Level2_4</v>
          </cell>
        </row>
        <row r="7">
          <cell r="A7" t="str">
            <v>งบรายจ่ายอื่น</v>
          </cell>
          <cell r="U7" t="str">
            <v>งบรายจ่ายอื่น</v>
          </cell>
          <cell r="V7" t="str">
            <v>Level2_5</v>
          </cell>
        </row>
        <row r="8">
          <cell r="U8" t="str">
            <v>เงินเดือน (G100)</v>
          </cell>
          <cell r="V8" t="str">
            <v>Level3_1</v>
          </cell>
        </row>
        <row r="9">
          <cell r="U9" t="str">
            <v>ค่าจ้างประจำ (G210)</v>
          </cell>
          <cell r="V9" t="str">
            <v>Level3_2</v>
          </cell>
        </row>
        <row r="10">
          <cell r="U10" t="str">
            <v>ค่าจ้างชั่วคราว (G220)</v>
          </cell>
          <cell r="V10" t="str">
            <v>Level3_3</v>
          </cell>
        </row>
        <row r="11">
          <cell r="U11" t="str">
            <v>ค่าตอบแทน (G300)</v>
          </cell>
          <cell r="V11" t="str">
            <v>Level3_4</v>
          </cell>
        </row>
        <row r="12">
          <cell r="U12" t="str">
            <v>ค่าใช้สอย (G400)</v>
          </cell>
          <cell r="V12" t="str">
            <v>Level3_5</v>
          </cell>
        </row>
        <row r="13">
          <cell r="U13" t="str">
            <v>ค่าสาธารณูปโภค (G410)</v>
          </cell>
          <cell r="V13" t="str">
            <v>Level3_6</v>
          </cell>
        </row>
        <row r="14">
          <cell r="U14" t="str">
            <v>ค่าวัสดุ (G500)</v>
          </cell>
          <cell r="V14" t="str">
            <v>Level3_7</v>
          </cell>
        </row>
        <row r="15">
          <cell r="U15" t="str">
            <v>ค่าครุภัณฑ์ (G600)</v>
          </cell>
          <cell r="V15" t="str">
            <v>Level3_8</v>
          </cell>
        </row>
        <row r="16">
          <cell r="U16" t="str">
            <v>ที่ดินและสิ่งก่อสร้าง (G700)</v>
          </cell>
          <cell r="V16" t="str">
            <v>Level3_9</v>
          </cell>
        </row>
        <row r="17">
          <cell r="U17" t="str">
            <v>งบเงินอุดหนุน (G800)</v>
          </cell>
          <cell r="V17" t="str">
            <v>Level3_10</v>
          </cell>
        </row>
        <row r="18">
          <cell r="U18" t="str">
            <v>รายจ่ายอื่น (G900)</v>
          </cell>
          <cell r="V18" t="str">
            <v>Level3_11</v>
          </cell>
        </row>
      </sheetData>
      <sheetData sheetId="27"/>
      <sheetData sheetId="28">
        <row r="2">
          <cell r="A2" t="str">
            <v>*********ครุภัณฑ์*********</v>
          </cell>
          <cell r="B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B3" t="str">
            <v>ครุภัณฑ์ทดแทนของเดิม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  <cell r="B4" t="str">
            <v>ครุภัณฑ์เพิ่มประสิทธิภาพ</v>
          </cell>
        </row>
        <row r="5">
          <cell r="A5" t="str">
            <v>ครุภัณฑ์การศึกษา</v>
          </cell>
          <cell r="B5" t="str">
            <v>ครุภัณฑ์ใหม่ไม่เคยมี</v>
          </cell>
        </row>
        <row r="6">
          <cell r="A6" t="str">
            <v>ครุภัณฑ์กีฬา</v>
          </cell>
          <cell r="B6" t="str">
            <v>ครุภัณฑ์ใหม่เพิ่มเติม</v>
          </cell>
        </row>
        <row r="7">
          <cell r="A7" t="str">
            <v>ครุภัณฑ์คอมพิวเตอร์</v>
          </cell>
          <cell r="B7" t="str">
            <v>ครุภัณฑ์ประจำอาคาร</v>
          </cell>
        </row>
        <row r="8">
          <cell r="A8" t="str">
            <v>ครุภัณฑ์โฆษณาและเผยแพร่</v>
          </cell>
          <cell r="B8" t="str">
            <v>ครุภัณฑ์ผูกพันเดิม</v>
          </cell>
        </row>
        <row r="9">
          <cell r="A9" t="str">
            <v>ครุภัณฑ์งานบ้านงานครัว</v>
          </cell>
          <cell r="B9" t="str">
            <v>*********สิ่งก่อสร้าง*********</v>
          </cell>
        </row>
        <row r="10">
          <cell r="A10" t="str">
            <v>ครุภัณฑ์ดนตรีและนาฏศิลป์</v>
          </cell>
          <cell r="B10" t="str">
            <v>สิ่งก่อสร้างปีเดียว</v>
          </cell>
        </row>
        <row r="11">
          <cell r="A11" t="str">
            <v>ครุภัณฑ์ไฟฟ้าและการสื่อสาร</v>
          </cell>
          <cell r="B11" t="str">
            <v>ปรับปรุงสิ่งก่อสร้าง</v>
          </cell>
        </row>
        <row r="12">
          <cell r="A12" t="str">
            <v>ครุภัณฑ์ยานพาหนะและขนส่ง</v>
          </cell>
          <cell r="B12" t="str">
            <v xml:space="preserve">สิ่งก่อสร้างผูกพันเดิม </v>
          </cell>
        </row>
        <row r="13">
          <cell r="A13" t="str">
            <v>ครุภัณฑ์โรงงาน</v>
          </cell>
          <cell r="B13" t="str">
            <v>สิ่งก่อสร้างผูกพันใหม่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29"/>
      <sheetData sheetId="30">
        <row r="2">
          <cell r="E2" t="str">
            <v>1503010010 ครุภัณฑ์สำนักงาน</v>
          </cell>
        </row>
        <row r="3">
          <cell r="E3" t="str">
            <v>1503020010 ครุภัณฑ์ยานพาหนะและขนส่ง</v>
          </cell>
        </row>
        <row r="4">
          <cell r="E4" t="str">
            <v>1503030010 ครุภัณฑ์ไฟฟ้าและสื่อสาร</v>
          </cell>
        </row>
        <row r="5">
          <cell r="E5" t="str">
            <v>1503040010 ครุภัณฑ์โฆษณาและเผยแพร่</v>
          </cell>
        </row>
        <row r="6">
          <cell r="E6" t="str">
            <v>1503050010 ครุภัณฑ์การเกษตร</v>
          </cell>
        </row>
        <row r="7">
          <cell r="E7" t="str">
            <v>1503060010 ครุภัณฑ์โรงงาน</v>
          </cell>
        </row>
        <row r="8">
          <cell r="E8" t="str">
            <v>1503070010 ครุภัณฑ์ก่อสร้าง</v>
          </cell>
        </row>
        <row r="9">
          <cell r="E9" t="str">
            <v>1503080010 ครุภัณฑ์สำรวจ</v>
          </cell>
        </row>
        <row r="10">
          <cell r="E10" t="str">
            <v>1503090010 ครุภัณฑ์วิทยาศาสตร์และการแพทย์</v>
          </cell>
        </row>
        <row r="11">
          <cell r="E11" t="str">
            <v>1503100010 ครุภัณฑ์คอมพิวเตอร์</v>
          </cell>
        </row>
        <row r="12">
          <cell r="E12" t="str">
            <v>1503110010 ครุภัณฑ์การศึกษา</v>
          </cell>
        </row>
        <row r="13">
          <cell r="E13" t="str">
            <v>1503120010 ครุภัณฑ์งานบ้านงานครัว</v>
          </cell>
        </row>
        <row r="14">
          <cell r="E14" t="str">
            <v>1503130010 ครุภัณฑ์กีฬา</v>
          </cell>
        </row>
        <row r="15">
          <cell r="E15" t="str">
            <v>1503140010 ครุภัณฑ์ดนตรีและนาฏศิลป์</v>
          </cell>
        </row>
        <row r="16">
          <cell r="E16" t="str">
            <v>1503150010 ครุภัณฑ์สนาม</v>
          </cell>
        </row>
        <row r="17">
          <cell r="E17" t="str">
            <v>1503160010 ครุภัณฑ์อาวุธ</v>
          </cell>
        </row>
        <row r="18">
          <cell r="E18" t="str">
            <v>1503980010 ครุภัณฑ์อื่น</v>
          </cell>
        </row>
        <row r="19">
          <cell r="E19" t="str">
            <v>1505020010 โปรแกรมคอมพิวเตอร์</v>
          </cell>
        </row>
        <row r="20">
          <cell r="E20" t="str">
            <v>1501010010 ที่ดิน</v>
          </cell>
        </row>
        <row r="21">
          <cell r="E21" t="str">
            <v>1502010010 อาคารเพื่อพักอาศัย</v>
          </cell>
        </row>
        <row r="22">
          <cell r="E22" t="str">
            <v>1502010020 อาคารเพื่อการดำเนินงาน</v>
          </cell>
        </row>
        <row r="23">
          <cell r="E23" t="str">
            <v>1502010030 อาคารเพื่อประโยชน์อื่น</v>
          </cell>
        </row>
        <row r="24">
          <cell r="E24" t="str">
            <v>1502010040 ส่วนปรับปรุงอาคารเช่า</v>
          </cell>
        </row>
        <row r="25">
          <cell r="E25" t="str">
            <v>1502020010 สิ่งปลูกสร้าง</v>
          </cell>
        </row>
        <row r="26">
          <cell r="E26" t="str">
            <v>1504010010 ถนน</v>
          </cell>
        </row>
        <row r="27">
          <cell r="E27" t="str">
            <v>1504020010 สะพาน</v>
          </cell>
        </row>
        <row r="28">
          <cell r="E28" t="str">
            <v>1504990010 สินทรัพย์โครงสร้างพื้นฐาน-ไฟฟ้า</v>
          </cell>
        </row>
        <row r="29">
          <cell r="E29" t="str">
            <v>1504990020 สินทรัพย์โครงสร้างพื้นฐาน-ประปา</v>
          </cell>
        </row>
        <row r="30">
          <cell r="E30" t="str">
            <v>1504990030 สินทรัพย์โครงสร้างพื้นฐาน-ระบบสื่อสาร</v>
          </cell>
        </row>
        <row r="31">
          <cell r="E31" t="str">
            <v>1504990040 สินทรัพย์โครงสร้างพื้นฐาน-สุขาภิบาล</v>
          </cell>
        </row>
        <row r="32">
          <cell r="E32" t="str">
            <v>1504990050 สินทรัพย์โครงสร้างพื้นฐาน-ระบบกายภาพ</v>
          </cell>
        </row>
        <row r="33">
          <cell r="E33" t="str">
            <v>1504999990 สินทรัพย์โครงสร้างพื้นฐานอื่น</v>
          </cell>
        </row>
        <row r="34">
          <cell r="E34" t="str">
            <v>1503985010 ครุภัณฑ์อื่น interface</v>
          </cell>
        </row>
      </sheetData>
      <sheetData sheetId="31">
        <row r="2">
          <cell r="A2" t="str">
            <v>5202010060 เงินชดเชยพนักงานมหาวิทยาลัยพ้นสภาพ</v>
          </cell>
          <cell r="C2" t="str">
            <v>5201030020 ค่าจ้างชั่วคราว</v>
          </cell>
        </row>
        <row r="3">
          <cell r="A3" t="str">
            <v>5203010090 เงินรางวัลประจำปีเงินรายได้</v>
          </cell>
          <cell r="C3" t="str">
            <v>5202010100 เงินชดเชยเมื่อสิ้นสุดสัญญา ลูกจ้างชั่วคราวเงิน รด.</v>
          </cell>
        </row>
        <row r="4">
          <cell r="A4" t="str">
            <v>5204010120 เงินช่วยเหลือค่าที่พักในอาคารของมหาวิทยาลัย</v>
          </cell>
          <cell r="C4" t="str">
            <v>5202010120 บำเหน็จลูกจ้างชาวต่างประเทศ</v>
          </cell>
        </row>
        <row r="5">
          <cell r="A5" t="str">
            <v>5204020050 ค่ารักษาพยาบาล-คนไข้นอก</v>
          </cell>
          <cell r="C5" t="str">
            <v>5203010070 เงินเพิ่มค่าครองชีพชั่วคราว-ลูกจ้างชั่วคราว</v>
          </cell>
        </row>
        <row r="6">
          <cell r="A6" t="str">
            <v>5204020060 ค่ารักษาพยาบาล-คนไข้ใน</v>
          </cell>
          <cell r="C6" t="str">
            <v>5203010010 ค่าอาหารทำการล่วงเวลา</v>
          </cell>
        </row>
        <row r="7">
          <cell r="A7" t="str">
            <v>5205010050 เงินสมทบกองทุนเงินสงเคราะห์</v>
          </cell>
          <cell r="C7" t="str">
            <v>5203010020 ค่าเช่าบ้าน</v>
          </cell>
        </row>
        <row r="8">
          <cell r="A8" t="str">
            <v>5501010010 เงินอุดหนุนโครงการเฉพาะกิจ</v>
          </cell>
          <cell r="C8" t="str">
            <v>5203010030 ค่าตอบแทนการปฏิบัติงาน(PA)</v>
          </cell>
        </row>
        <row r="9">
          <cell r="A9" t="str">
            <v>5502010010 เงินอุดหนุนการวิจัย</v>
          </cell>
          <cell r="C9" t="str">
            <v>5203020030 ค่าตอบแทนพิเศษบุคลากรเต็มขั้น</v>
          </cell>
        </row>
        <row r="10">
          <cell r="A10" t="str">
            <v>5502010020 เงินอุดหนุนบริการวิชาการ</v>
          </cell>
          <cell r="C10" t="str">
            <v>5203020040 ค่าตอบแทนรายเดือนเฉพาะตำแหน่ง</v>
          </cell>
        </row>
        <row r="11">
          <cell r="A11" t="str">
            <v>5502010060 เงินอุดหนุนการวิจัย (Talent)</v>
          </cell>
          <cell r="C11" t="str">
            <v>5203020050 ค่าตอบแทนผู้ปฏิบัติงานด้านการสาธารณสุข (พตส.)</v>
          </cell>
        </row>
        <row r="12">
          <cell r="A12" t="str">
            <v>5502010070 เงินอุดหนุนการทำผลงานเพื่อพัฒนางาน</v>
          </cell>
          <cell r="C12" t="str">
            <v>5203020060 ค่าตอบแทนพาหนะเหมาจ่ายผู้บริหาร</v>
          </cell>
        </row>
        <row r="13">
          <cell r="A13" t="str">
            <v>5502020010 เงินอุดหนุนทุนการศึกษา นศ.</v>
          </cell>
          <cell r="C13" t="str">
            <v>5203020080 ค่าตอบแทน talent Management</v>
          </cell>
        </row>
        <row r="14">
          <cell r="A14" t="str">
            <v>5502020020 เงินอุดหนุนกิจกรรมนศ.</v>
          </cell>
          <cell r="C14" t="str">
            <v>5203020090 ค่าตอบแทนพิเศษ Research Reward</v>
          </cell>
        </row>
        <row r="15">
          <cell r="A15" t="str">
            <v>5502030010 เงินอุดหนุนโครงการด้านทำนุบำรุงศิลปวัฒนธรรม</v>
          </cell>
          <cell r="C15" t="str">
            <v>5203020100 ค่าพาหนะผู้บริหารข้ามส่วนงาน</v>
          </cell>
        </row>
        <row r="16">
          <cell r="A16" t="str">
            <v>5502030020 เงินอุดหนุนกิจกรรมกีฬา</v>
          </cell>
          <cell r="C16" t="str">
            <v>5203020110 ค่าตอบแทนอื่นของบุคลากรข้ามส่วนงาน</v>
          </cell>
        </row>
        <row r="17">
          <cell r="A17" t="str">
            <v>5502040010 เงินอุดหนุนสวัสดิการ</v>
          </cell>
          <cell r="C17" t="str">
            <v>5203029990 ค่าตอบแทนอื่น ๆของบุคลากร</v>
          </cell>
        </row>
        <row r="18">
          <cell r="A18" t="str">
            <v>5502050010 เงินอุดหนุนเพื่อการดำเนินงาน</v>
          </cell>
          <cell r="C18" t="str">
            <v>5301010010 เงินรางวัลกรรมการสอบ</v>
          </cell>
        </row>
        <row r="19">
          <cell r="A19" t="str">
            <v>5502059990 เงินอุดหนุนอื่น</v>
          </cell>
          <cell r="C19" t="str">
            <v>5301010020 ค่าสอนพิเศษ</v>
          </cell>
        </row>
        <row r="20">
          <cell r="A20" t="str">
            <v>5503010010 รายจ่ายตามบัญชีทุนเฉพาะ</v>
          </cell>
          <cell r="C20" t="str">
            <v>5301010030 ค่าตอบแทนวิทยากร</v>
          </cell>
        </row>
        <row r="21">
          <cell r="A21" t="str">
            <v>5204010060 เงินค่าเล่าเรียนบุตร พม.</v>
          </cell>
          <cell r="C21" t="str">
            <v>5301010040 ค่าควบคุมงานก่อสร้าง</v>
          </cell>
        </row>
        <row r="22">
          <cell r="A22" t="str">
            <v>5204010080 เงินสงเคราะห์ผู้เสียชีวิตข้าราชการ / ลูกจ้าง</v>
          </cell>
          <cell r="C22" t="str">
            <v>5301010050 เงินค่าที่พักผู้เชี่ยวชาญต่างประเทศ</v>
          </cell>
        </row>
        <row r="23">
          <cell r="A23" t="str">
            <v>5204010090 เงินสงเคราะห์ผู้เสียชีวิต พนักงาน</v>
          </cell>
          <cell r="C23" t="str">
            <v>5301010060 ค่าพาหนะเหมาจ่าย</v>
          </cell>
        </row>
        <row r="24">
          <cell r="A24" t="str">
            <v>5204010110 เงินช่วยเหลือพนักงานมหาวิทยาลัย</v>
          </cell>
          <cell r="C24" t="str">
            <v>5301010070 ค่าตอบแทนช่วยปฏิบัติงานราชการ</v>
          </cell>
        </row>
        <row r="25">
          <cell r="C25" t="str">
            <v>5301010080 ค่าตอบแทนกก.ผู้อ่านและประเมินผลงานทางวิชาการ</v>
          </cell>
        </row>
        <row r="26">
          <cell r="C26" t="str">
            <v>5301010090 ค่าตอบแทนการแสดง</v>
          </cell>
        </row>
        <row r="27">
          <cell r="C27" t="str">
            <v>5301019990 ค่าตอบแทนอื่น</v>
          </cell>
        </row>
        <row r="28">
          <cell r="C28" t="str">
            <v>5302080010 ค่าเบี้ยประชุม</v>
          </cell>
        </row>
        <row r="29">
          <cell r="C29" t="str">
            <v>1505010010 สิทธิการเช่าอาคารสิ่งปลูกสร้าง</v>
          </cell>
        </row>
        <row r="30">
          <cell r="C30" t="str">
            <v>1505030010 สิทธิบัตรและอนุสิทธิบัตร</v>
          </cell>
        </row>
        <row r="31">
          <cell r="C31" t="str">
            <v>1505030020 ลิขสิทธิ์ซอฟแวร์</v>
          </cell>
        </row>
        <row r="32">
          <cell r="C32" t="str">
            <v>1505030030 สิทธิในการเช่าที่ดิน</v>
          </cell>
        </row>
        <row r="33">
          <cell r="C33" t="str">
            <v>5204029990 ค่าสวัสดิการอื่น</v>
          </cell>
        </row>
        <row r="34">
          <cell r="C34" t="str">
            <v>5205010030 เงินสมทบกองทุนสำรองเลี้ยงชีพ</v>
          </cell>
        </row>
        <row r="35">
          <cell r="C35" t="str">
            <v>5205010040 เงินสมทบประกันสังคม</v>
          </cell>
        </row>
        <row r="36">
          <cell r="C36" t="str">
            <v>5206010010 ค่าฝึกอบรม สัมมนาดูงาน ภายในประเทศ</v>
          </cell>
        </row>
        <row r="37">
          <cell r="C37" t="str">
            <v>5206010020 ค่าฝึกอบรม สัมมนาดูงาน ต่างประเทศ</v>
          </cell>
        </row>
        <row r="38">
          <cell r="C38" t="str">
            <v>5206020010 ทุนการศึกษาพัฒนาบุคลากร ในประเทศ</v>
          </cell>
        </row>
        <row r="39">
          <cell r="C39" t="str">
            <v>5206020020 ทุนการศึกษาพัฒนาบุคลากร ต่างประเทศ</v>
          </cell>
        </row>
        <row r="40">
          <cell r="C40" t="str">
            <v>5302010010 ค่าซ่อมแซมบำรุงรักษายานพาหนะ</v>
          </cell>
        </row>
        <row r="41">
          <cell r="C41" t="str">
            <v>5302010020 ค่าซ่อมแซมบำรุงรักษาอาคาร สถานที่ สาธารณูปโภค</v>
          </cell>
        </row>
        <row r="42">
          <cell r="C42" t="str">
            <v>5302010030 ค่าซ่อมแซม/บำรุงรักษาระบบ/ครุภัณฑ์สารสนเทศ</v>
          </cell>
        </row>
        <row r="43">
          <cell r="C43" t="str">
            <v>5302010040 ค่าซ่อมแซมบำรุงรักษาครุภัณฑ์วิทย์, การแพทย์</v>
          </cell>
        </row>
        <row r="44">
          <cell r="C44" t="str">
            <v>5302010050 ค่าซ่อมแซมบำรุงรักษาทรัพย์สินอื่น</v>
          </cell>
        </row>
        <row r="45">
          <cell r="C45" t="str">
            <v>5302020010 ค่าจ้างทำความสะอาด</v>
          </cell>
        </row>
        <row r="46">
          <cell r="C46" t="str">
            <v>5302020020 ค่าจ้างรักษาความปลอดภัย</v>
          </cell>
        </row>
        <row r="47">
          <cell r="C47" t="str">
            <v>5302020030 ค่าจ้างที่ปรึกษา</v>
          </cell>
        </row>
        <row r="48">
          <cell r="C48" t="str">
            <v>5302029990 ค่าจ้างเหมาบริการอื่น</v>
          </cell>
        </row>
        <row r="49">
          <cell r="C49" t="str">
            <v>5302030010 ค่าเช่าเครื่องถ่ายเอกสาร</v>
          </cell>
        </row>
        <row r="50">
          <cell r="C50" t="str">
            <v>5302030020 ค่าเช่าครุภัณฑ์สารสนเทศ</v>
          </cell>
        </row>
        <row r="51">
          <cell r="C51" t="str">
            <v>5302030030 ค่าเช่าอาคารและสถานที่</v>
          </cell>
        </row>
        <row r="52">
          <cell r="C52" t="str">
            <v>5302030040 ค่าเช่าครุภัณฑ์วิทยาศาสตร์และการแพทย์</v>
          </cell>
        </row>
        <row r="53">
          <cell r="C53" t="str">
            <v>5302030050 ค่าเช่ารถประจำตำแหน่ง</v>
          </cell>
        </row>
        <row r="54">
          <cell r="C54" t="str">
            <v>5302030060 ค่าเช่ารถอื่น ๆ</v>
          </cell>
        </row>
        <row r="55">
          <cell r="C55" t="str">
            <v>5302030070 ค่าเช่าครุภัณฑ์และเครื่องใช้สำนักงาน</v>
          </cell>
        </row>
        <row r="56">
          <cell r="C56" t="str">
            <v>5302039990 ค่าเช่าทรัพย์สินอื่น</v>
          </cell>
        </row>
        <row r="57">
          <cell r="C57" t="str">
            <v>5302040010 ค่าโฆษณาและประชาสัมพันธ์</v>
          </cell>
        </row>
        <row r="58">
          <cell r="C58" t="str">
            <v>5302050010 ค่าเบี้ยประกัน</v>
          </cell>
        </row>
        <row r="59">
          <cell r="C59" t="str">
            <v>5302050020 ค่าเบี้ยประกันรถยนต์และพรบ.</v>
          </cell>
        </row>
        <row r="60">
          <cell r="C60" t="str">
            <v>5302050030 ค่าเบี้ยประกันภัยอาคาร</v>
          </cell>
        </row>
        <row r="61">
          <cell r="C61" t="str">
            <v>5302060010 ค่าธรรมเนียมธนาคารและบัตรเครดิต</v>
          </cell>
        </row>
        <row r="62">
          <cell r="C62" t="str">
            <v>5302060020 ค่าสอบบัญชี</v>
          </cell>
        </row>
        <row r="63">
          <cell r="C63" t="str">
            <v>5302060030 ค่าตรวจประเมิน</v>
          </cell>
        </row>
        <row r="64">
          <cell r="C64" t="str">
            <v>5302069990 ค่าธรรมเนียมอื่น</v>
          </cell>
        </row>
        <row r="65">
          <cell r="C65" t="str">
            <v>5302070010 ค่ารับรองและพิธีการ</v>
          </cell>
        </row>
        <row r="66">
          <cell r="C66" t="str">
            <v>5302080020 ค่าอาหารในการประชุมดำเนินงาน</v>
          </cell>
        </row>
        <row r="67">
          <cell r="C67" t="str">
            <v>5302090010 ค่าใช้จ่ายสำหรับผู้ประกอบวิชาชีพอิสระ</v>
          </cell>
        </row>
        <row r="68">
          <cell r="C68" t="str">
            <v>5302999990 ค่าใช้สอยอื่น</v>
          </cell>
        </row>
        <row r="69">
          <cell r="C69" t="str">
            <v>5304010010 ค่าเบี้ยเลี้ยงในประเทศ</v>
          </cell>
        </row>
        <row r="70">
          <cell r="C70" t="str">
            <v>5304010020 ค่าที่พักในประเทศ</v>
          </cell>
        </row>
        <row r="71">
          <cell r="C71" t="str">
            <v>5304010030 ค่าใช้จ่ายเดินทางอื่นในประเทศ</v>
          </cell>
        </row>
        <row r="72">
          <cell r="C72" t="str">
            <v>5304010040 ค่าตั๋วเครื่องบินในประเทศ</v>
          </cell>
        </row>
        <row r="73">
          <cell r="C73" t="str">
            <v>5304010050 ค่าเบี้ยเลี้ยงต่างประเทศ</v>
          </cell>
        </row>
        <row r="74">
          <cell r="C74" t="str">
            <v>5304010060 ค่าที่พักต่างประเทศ</v>
          </cell>
        </row>
        <row r="75">
          <cell r="C75" t="str">
            <v>5304010070 ค่าใช้จ่ายเดินทางอื่นต่างประเทศ</v>
          </cell>
        </row>
        <row r="76">
          <cell r="C76" t="str">
            <v>5304010080 ค่าตั๋วเครื่องบินต่างประเทศ</v>
          </cell>
        </row>
        <row r="77">
          <cell r="C77" t="str">
            <v>5304040010 ค่าภาษี</v>
          </cell>
        </row>
        <row r="78">
          <cell r="C78" t="str">
            <v>5304050010 ดอกเบี้ยจ่าย</v>
          </cell>
        </row>
        <row r="79">
          <cell r="C79" t="str">
            <v>5304050020 ค่าบริการเก็บรักษาทรัพย์สิน</v>
          </cell>
        </row>
        <row r="80">
          <cell r="C80" t="str">
            <v>5304050030 ค่าใช้จ่ายอื่นในการบริหารการเงิน</v>
          </cell>
        </row>
        <row r="81">
          <cell r="C81" t="str">
            <v>5304990010 ค่าชดใช้ค่าเสียหาย</v>
          </cell>
        </row>
        <row r="82">
          <cell r="C82" t="str">
            <v>5304999990 ค่าใช้จ่ายอื่น</v>
          </cell>
        </row>
        <row r="83">
          <cell r="C83" t="str">
            <v>5502040020 เงินสงเคราะห์นักศึกษา</v>
          </cell>
        </row>
        <row r="84">
          <cell r="C84" t="str">
            <v>5502040030 ค่าบริการสุขภาพนักศึกษา</v>
          </cell>
        </row>
        <row r="85">
          <cell r="C85" t="str">
            <v>5304020010 ค่าไฟฟ้า</v>
          </cell>
        </row>
        <row r="86">
          <cell r="C86" t="str">
            <v>5304020020 ค่าประปา</v>
          </cell>
        </row>
        <row r="87">
          <cell r="C87" t="str">
            <v>5304020030 ค่าโทรศัพท์</v>
          </cell>
        </row>
        <row r="88">
          <cell r="C88" t="str">
            <v>5304020040 ค่าไปรษณีย์และขนส่ง</v>
          </cell>
        </row>
        <row r="89">
          <cell r="C89" t="str">
            <v>5304020050 ค่าบริการสื่อสารและโทรคมนาคม</v>
          </cell>
        </row>
        <row r="90">
          <cell r="C90" t="str">
            <v>5304020060 ค่าโทรศัพท์เคลื่อนที่</v>
          </cell>
        </row>
        <row r="91">
          <cell r="C91" t="str">
            <v>5304020070 ค่าบริการเครือข่ายสารสนเทศ</v>
          </cell>
        </row>
        <row r="92">
          <cell r="C92" t="str">
            <v>1901030010 ศิลปวัตถุและสิ่งของหายาก</v>
          </cell>
        </row>
        <row r="93">
          <cell r="C93" t="str">
            <v>5303010010 ค่าวัสดุสำนักงาน</v>
          </cell>
        </row>
        <row r="94">
          <cell r="C94" t="str">
            <v>5303010020 ค่าวัสดุซ่อมบำรุง/ก่อสร้าง</v>
          </cell>
        </row>
        <row r="95">
          <cell r="C95" t="str">
            <v>5303010030 ค่าวัสดุงานบ้านงานครัว</v>
          </cell>
        </row>
        <row r="96">
          <cell r="C96" t="str">
            <v>5303010040 ค่าวัสดุการเกษตร</v>
          </cell>
        </row>
        <row r="97">
          <cell r="C97" t="str">
            <v>5303010050 ค่าวัสดุยานพาหนะและขนส่ง</v>
          </cell>
        </row>
        <row r="98">
          <cell r="C98" t="str">
            <v>5303010060 ค่าวัสดุคอมพิวเตอร์และสารสนเทศ</v>
          </cell>
        </row>
        <row r="99">
          <cell r="C99" t="str">
            <v>5303010070 ค่าวัสดุไฟฟ้า วิทยุโฆษณาและเผยแพร่</v>
          </cell>
        </row>
        <row r="100">
          <cell r="C100" t="str">
            <v>5303010080 ค่าวัสดุหนังสือวารสารและสิ่งพิมพ์</v>
          </cell>
        </row>
        <row r="101">
          <cell r="C101" t="str">
            <v>5303010090 ค่าวัสดุแต่งกาย</v>
          </cell>
        </row>
        <row r="102">
          <cell r="C102" t="str">
            <v>5303010100 ค่าวัสดุกีฬา</v>
          </cell>
        </row>
        <row r="103">
          <cell r="C103" t="str">
            <v>5303010110 ค่าวัสดุสนาม</v>
          </cell>
        </row>
        <row r="104">
          <cell r="C104" t="str">
            <v>5303010120 ค่าวัสดุอาหารสัตว์</v>
          </cell>
        </row>
        <row r="105">
          <cell r="C105" t="str">
            <v>5303010130 ค่าวัสดุของที่ระลึก</v>
          </cell>
        </row>
        <row r="106">
          <cell r="C106" t="str">
            <v>5303010140 ค่าวัสดุบริโภค</v>
          </cell>
        </row>
        <row r="107">
          <cell r="C107" t="str">
            <v>5303010150 ค่าวัสดุสำรวจ</v>
          </cell>
        </row>
        <row r="108">
          <cell r="C108" t="str">
            <v>5303010160 ค่าวัสดุการศึกษา</v>
          </cell>
        </row>
        <row r="109">
          <cell r="C109" t="str">
            <v>5303010170 ค่าวัสดุเชื้อเพลิงและน้ำมันหล่อลื่น</v>
          </cell>
        </row>
        <row r="110">
          <cell r="C110" t="str">
            <v>5303010180 ค่าวัสดุอาวุธ</v>
          </cell>
        </row>
        <row r="111">
          <cell r="C111" t="str">
            <v>5303010190 ค่าวัสดุเลี้ยงสัตว์</v>
          </cell>
        </row>
        <row r="112">
          <cell r="C112" t="str">
            <v>5303010200 ค่าวัสดุสัตว์ทดลอง</v>
          </cell>
        </row>
        <row r="113">
          <cell r="C113" t="str">
            <v>5303010210 ค่าวัสดุเครื่องดนตรี</v>
          </cell>
        </row>
        <row r="114">
          <cell r="C114" t="str">
            <v>5303010220 ค่าวัสดุยา</v>
          </cell>
        </row>
        <row r="115">
          <cell r="C115" t="str">
            <v>5303010230 ค่าเวชภัณฑ์</v>
          </cell>
        </row>
        <row r="116">
          <cell r="C116" t="str">
            <v>5303010240 ค่าวัสดุทันตกรรม</v>
          </cell>
        </row>
        <row r="117">
          <cell r="C117" t="str">
            <v>5303010250 ค่าวัสดุวิทยาศาสตร์</v>
          </cell>
        </row>
        <row r="118">
          <cell r="C118" t="str">
            <v>5303010260 ค่าวัสดุบรรจุภัณฑ์</v>
          </cell>
        </row>
        <row r="119">
          <cell r="C119" t="str">
            <v>1503010010 ครุภัณฑ์สำนักงาน</v>
          </cell>
        </row>
        <row r="120">
          <cell r="C120" t="str">
            <v>1503020010 ครุภัณฑ์ยานพาหนะและขนส่ง</v>
          </cell>
        </row>
        <row r="121">
          <cell r="C121" t="str">
            <v>1503030010 ครุภัณฑ์ไฟฟ้าและสื่อสาร</v>
          </cell>
        </row>
        <row r="122">
          <cell r="C122" t="str">
            <v>1503040010 ครุภัณฑ์โฆษณาและเผยแพร่</v>
          </cell>
        </row>
        <row r="123">
          <cell r="C123" t="str">
            <v>1503050010 ครุภัณฑ์การเกษตร</v>
          </cell>
        </row>
        <row r="124">
          <cell r="C124" t="str">
            <v>1503060010 ครุภัณฑ์โรงงาน</v>
          </cell>
        </row>
        <row r="125">
          <cell r="C125" t="str">
            <v>1503070010 ครุภัณฑ์ก่อสร้าง</v>
          </cell>
        </row>
        <row r="126">
          <cell r="C126" t="str">
            <v>1503080010 ครุภัณฑ์สำรวจ</v>
          </cell>
        </row>
        <row r="127">
          <cell r="C127" t="str">
            <v>1503090010 ครุภัณฑ์วิทยาศาสตร์และการแพทย์</v>
          </cell>
        </row>
        <row r="128">
          <cell r="C128" t="str">
            <v>1503100010 ครุภัณฑ์คอมพิวเตอร์</v>
          </cell>
        </row>
        <row r="129">
          <cell r="C129" t="str">
            <v>1503110010 ครุภัณฑ์การศึกษา</v>
          </cell>
        </row>
        <row r="130">
          <cell r="C130" t="str">
            <v>1503120010 ครุภัณฑ์งานบ้านงานครัว</v>
          </cell>
        </row>
        <row r="131">
          <cell r="C131" t="str">
            <v>1503130010 ครุภัณฑ์กีฬา</v>
          </cell>
        </row>
        <row r="132">
          <cell r="C132" t="str">
            <v>1503140010 ครุภัณฑ์ดนตรีและนาฏศิลป์</v>
          </cell>
        </row>
        <row r="133">
          <cell r="C133" t="str">
            <v>1503150010 ครุภัณฑ์สนาม</v>
          </cell>
        </row>
        <row r="134">
          <cell r="C134" t="str">
            <v>1503160010 ครุภัณฑ์อาวุธ</v>
          </cell>
        </row>
        <row r="135">
          <cell r="C135" t="str">
            <v>1503980010 ครุภัณฑ์อื่น</v>
          </cell>
        </row>
        <row r="136">
          <cell r="C136" t="str">
            <v>1505020010 โปรแกรมคอมพิวเตอร์</v>
          </cell>
        </row>
        <row r="137">
          <cell r="C137" t="str">
            <v>1501010010 ที่ดิน</v>
          </cell>
        </row>
        <row r="138">
          <cell r="C138" t="str">
            <v>1502010010 อาคารเพื่อพักอาศัย</v>
          </cell>
        </row>
        <row r="139">
          <cell r="C139" t="str">
            <v>1502010020 อาคารเพื่อการดำเนินงาน</v>
          </cell>
        </row>
        <row r="140">
          <cell r="C140" t="str">
            <v>1502010030 อาคารเพื่อประโยชน์อื่น</v>
          </cell>
        </row>
        <row r="141">
          <cell r="C141" t="str">
            <v>1502010040 ส่วนปรับปรุงอาคารเช่า</v>
          </cell>
        </row>
        <row r="142">
          <cell r="C142" t="str">
            <v>1502020010 สิ่งปลูกสร้าง</v>
          </cell>
        </row>
        <row r="143">
          <cell r="C143" t="str">
            <v>1504010010 ถนน</v>
          </cell>
        </row>
        <row r="144">
          <cell r="C144" t="str">
            <v>1504020010 สะพาน</v>
          </cell>
        </row>
        <row r="145">
          <cell r="C145" t="str">
            <v>1504990010 สินทรัพย์โครงสร้างพื้นฐาน-ไฟฟ้า</v>
          </cell>
        </row>
        <row r="146">
          <cell r="C146" t="str">
            <v>1504990020 สินทรัพย์โครงสร้างพื้นฐาน-ประปา</v>
          </cell>
        </row>
        <row r="147">
          <cell r="C147" t="str">
            <v>1504990030 สินทรัพย์โครงสร้างพื้นฐาน-ระบบสื่อสาร</v>
          </cell>
        </row>
        <row r="148">
          <cell r="C148" t="str">
            <v>1504990040 สินทรัพย์โครงสร้างพื้นฐาน-สุขาภิบาล</v>
          </cell>
        </row>
        <row r="149">
          <cell r="C149" t="str">
            <v>1504990050 สินทรัพย์โครงสร้างพื้นฐาน-ระบบกายภาพ</v>
          </cell>
        </row>
        <row r="150">
          <cell r="C150" t="str">
            <v>1504999990 สินทรัพย์โครงสร้างพื้นฐานอื่น</v>
          </cell>
        </row>
        <row r="151">
          <cell r="C151" t="str">
            <v>5202010060 เงินชดเชยพนักงานมหาวิทยาลัยพ้นสภาพ</v>
          </cell>
        </row>
        <row r="152">
          <cell r="C152" t="str">
            <v>5203010090 เงินรางวัลประจำปีเงินรายได้</v>
          </cell>
        </row>
        <row r="153">
          <cell r="C153" t="str">
            <v>5204010120 เงินช่วยเหลือค่าที่พักในอาคารของมหาวิทยาลัย</v>
          </cell>
        </row>
        <row r="154">
          <cell r="C154" t="str">
            <v>5204020050 ค่ารักษาพยาบาล-คนไข้นอก</v>
          </cell>
        </row>
        <row r="155">
          <cell r="C155" t="str">
            <v>5204020060 ค่ารักษาพยาบาล-คนไข้ใน</v>
          </cell>
        </row>
        <row r="156">
          <cell r="C156" t="str">
            <v>5205010050 เงินสมทบกองทุนเงินสงเคราะห์</v>
          </cell>
        </row>
        <row r="157">
          <cell r="C157" t="str">
            <v>5501010010 เงินอุดหนุนโครงการเฉพาะกิจ</v>
          </cell>
        </row>
        <row r="158">
          <cell r="C158" t="str">
            <v>5502010010 เงินอุดหนุนการวิจัย</v>
          </cell>
        </row>
        <row r="159">
          <cell r="C159" t="str">
            <v>5502010020 เงินอุดหนุนบริการวิชาการ</v>
          </cell>
        </row>
        <row r="160">
          <cell r="C160" t="str">
            <v>5502010060 เงินอุดหนุนการวิจัย (Talent)</v>
          </cell>
        </row>
        <row r="161">
          <cell r="C161" t="str">
            <v>5502010070 เงินอุดหนุนการทำผลงานเพื่อพัฒนางาน</v>
          </cell>
        </row>
        <row r="162">
          <cell r="C162" t="str">
            <v>5502020010 เงินอุดหนุนทุนการศึกษา นศ.</v>
          </cell>
        </row>
        <row r="163">
          <cell r="C163" t="str">
            <v>5502020020 เงินอุดหนุนกิจกรรมนศ.</v>
          </cell>
        </row>
        <row r="164">
          <cell r="C164" t="str">
            <v>5502030010 เงินอุดหนุนโครงการด้านทำนุบำรุงศิลปวัฒนธรรม</v>
          </cell>
        </row>
        <row r="165">
          <cell r="C165" t="str">
            <v>5502030020 เงินอุดหนุนกิจกรรมกีฬา</v>
          </cell>
        </row>
        <row r="166">
          <cell r="C166" t="str">
            <v>5502040010 เงินอุดหนุนสวัสดิการ</v>
          </cell>
        </row>
        <row r="167">
          <cell r="C167" t="str">
            <v>5502050010 เงินอุดหนุนเพื่อการดำเนินงาน</v>
          </cell>
        </row>
        <row r="168">
          <cell r="C168" t="str">
            <v>5502059990 เงินอุดหนุนอื่น</v>
          </cell>
        </row>
        <row r="169">
          <cell r="C169" t="str">
            <v>5503010010 รายจ่ายตามบัญชีทุนเฉพาะ</v>
          </cell>
        </row>
        <row r="170">
          <cell r="C170" t="str">
            <v>1503985010 ครุภัณฑ์อื่น interface</v>
          </cell>
        </row>
        <row r="171">
          <cell r="C171" t="str">
            <v>5204010060 เงินค่าเล่าเรียนบุตร พม.</v>
          </cell>
        </row>
        <row r="172">
          <cell r="C172" t="str">
            <v>5204010080 เงินสงเคราะห์ผู้เสียชีวิตข้าราชการ / ลูกจ้าง</v>
          </cell>
        </row>
        <row r="173">
          <cell r="C173" t="str">
            <v>5204010090 เงินสงเคราะห์ผู้เสียชีวิต พนักงาน</v>
          </cell>
        </row>
        <row r="174">
          <cell r="C174" t="str">
            <v>5204010110 เงินช่วยเหลือพนักงานมหาวิทยาลัย</v>
          </cell>
        </row>
      </sheetData>
      <sheetData sheetId="32">
        <row r="6">
          <cell r="D6" t="str">
            <v>ตัวชี้วัด : เชิงปริมาณ</v>
          </cell>
          <cell r="F6">
            <v>2564</v>
          </cell>
        </row>
        <row r="7">
          <cell r="D7" t="str">
            <v>ตัวชี้วัด : เชิงคุณภาพ</v>
          </cell>
          <cell r="F7">
            <v>2565</v>
          </cell>
        </row>
        <row r="8">
          <cell r="D8" t="str">
            <v>ตัวชี้วัด : เชิงเวลา</v>
          </cell>
          <cell r="F8">
            <v>2566</v>
          </cell>
        </row>
        <row r="9">
          <cell r="F9">
            <v>2567</v>
          </cell>
        </row>
        <row r="10">
          <cell r="F10">
            <v>2568</v>
          </cell>
        </row>
        <row r="11">
          <cell r="E11" t="str">
            <v xml:space="preserve">โครงการริเริ่มใหม่ไม่เคยมีมาก่อน  </v>
          </cell>
        </row>
        <row r="12">
          <cell r="E12" t="str">
            <v xml:space="preserve">โครงการเดิมที่นำมาต่อยอดขยายผล  </v>
          </cell>
        </row>
        <row r="13">
          <cell r="E13" t="str">
            <v>โครงการเดิมที่ดำเนินการต่อเนื่อง</v>
          </cell>
        </row>
        <row r="17">
          <cell r="E17" t="str">
            <v>มีความพร้อมดำเนินการได้ทันที</v>
          </cell>
        </row>
        <row r="18">
          <cell r="E18" t="str">
            <v>อยู่ในระหว่างเตรียมการ</v>
          </cell>
        </row>
        <row r="19">
          <cell r="E19" t="str">
            <v>อยู่ในระหว่างศึกษาความเหมาะสม</v>
          </cell>
        </row>
        <row r="20">
          <cell r="C20" t="str">
            <v>1. Global Research and Innovation</v>
          </cell>
        </row>
        <row r="21">
          <cell r="C21" t="str">
            <v>2. Academic and Entrepreneurial Education</v>
          </cell>
        </row>
        <row r="22">
          <cell r="C22" t="str">
            <v>3. Policy Advocacy and Leaders in Professional / Academic Services</v>
          </cell>
        </row>
        <row r="23">
          <cell r="C23" t="str">
            <v>4. Management for Self-Sufficiency and Sustainable Organization</v>
          </cell>
          <cell r="E23" t="str">
            <v>ต่ำมาก</v>
          </cell>
        </row>
        <row r="24">
          <cell r="E24" t="str">
            <v>ต่ำ</v>
          </cell>
        </row>
        <row r="25">
          <cell r="E25" t="str">
            <v>ปานกลาง</v>
          </cell>
        </row>
        <row r="26">
          <cell r="E26" t="str">
            <v>สูง</v>
          </cell>
        </row>
        <row r="27">
          <cell r="E27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ต่ำมาก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ต่ำ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ปานกลาง</v>
          </cell>
        </row>
        <row r="34">
          <cell r="C34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สูง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  <cell r="E35" t="str">
            <v>สูงมาก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  <cell r="E39" t="str">
            <v>ด้านการเมืองและสังคม</v>
          </cell>
        </row>
        <row r="40">
          <cell r="C40" t="str">
            <v>13. ประชาชนมีความเป็นอยู่และคุณภาพชีวิตดีขึ้น</v>
          </cell>
          <cell r="E40" t="str">
            <v>ด้านกฎหมาย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  <cell r="E41" t="str">
            <v>ด้านการดำเนินการ</v>
          </cell>
        </row>
        <row r="42">
          <cell r="E42" t="str">
            <v>ด้านการเงินและเศรษฐกิจ</v>
          </cell>
        </row>
        <row r="43">
          <cell r="E43" t="str">
            <v>ด้านเทคโนโลยี</v>
          </cell>
        </row>
        <row r="44">
          <cell r="E44" t="str">
            <v>ด้านสิ่งแวดล้อม</v>
          </cell>
        </row>
        <row r="45">
          <cell r="C45" t="str">
            <v>ด้านการศึกษา</v>
          </cell>
        </row>
        <row r="46">
          <cell r="C46" t="str">
            <v>ด้านการบริการรักษาพยาบาล</v>
          </cell>
        </row>
        <row r="47">
          <cell r="C47" t="str">
            <v>ด้านการบริการวิชาการ</v>
          </cell>
        </row>
        <row r="48">
          <cell r="C48" t="str">
            <v>ด้านการวิจัย</v>
          </cell>
        </row>
        <row r="49">
          <cell r="C49" t="str">
            <v>ด้านการทำนุบำรุงศิลปวัฒนธรรม</v>
          </cell>
        </row>
        <row r="52">
          <cell r="C52" t="str">
            <v>1. การปกป้องและเชิดชูสถาบันพระมหากษัตริย์</v>
          </cell>
        </row>
        <row r="53">
          <cell r="C53" t="str">
            <v>2. การรักษาความมั่นคงของรัฐและการต่างประเทศ</v>
          </cell>
        </row>
        <row r="54">
          <cell r="C54" t="str">
            <v>3. การลดความเหลื่อมล้ำของสังคม และสร้างโอกาสการเข้าถึงบริการของรัฐ</v>
          </cell>
        </row>
        <row r="55">
          <cell r="C55" t="str">
            <v>4. การศึกษาและเรียนรู้ การทะนุบำรุงศาสนา ศิลปะและวัฒนธรรม</v>
          </cell>
        </row>
        <row r="56">
          <cell r="C56" t="str">
            <v>5. การยกระดับคุณภาพบริการด้านสาธารณสุข และสุขภาพของประชาชน</v>
          </cell>
        </row>
        <row r="57">
          <cell r="C57" t="str">
            <v>6. การเพิ่มศักยภาพทางเศรษฐกิจของประเทศ</v>
          </cell>
        </row>
        <row r="58">
          <cell r="C58" t="str">
            <v>7. การส่งเสริมบทบาทและการใช้โอกาสในประชาคมอาเซียน</v>
          </cell>
        </row>
        <row r="59">
          <cell r="C59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0">
          <cell r="C60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1">
          <cell r="C61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2">
          <cell r="C62" t="str">
            <v>11. การปรับปรุงกฎหมายและกระบวนการยุติธรรม</v>
          </cell>
        </row>
        <row r="80">
          <cell r="B80" t="str">
            <v>0150001 วิทยาศาสตร์สุขภาพLS</v>
          </cell>
        </row>
        <row r="81">
          <cell r="B81" t="str">
            <v>0160001 วิทยาศาสตร์สุขภาพBioMed</v>
          </cell>
        </row>
        <row r="82">
          <cell r="B82" t="str">
            <v>0210001 วิทยาศาสตร์เทคโนโลยีArt</v>
          </cell>
        </row>
        <row r="83">
          <cell r="B83" t="str">
            <v>0220001 วิทยาศาสตร์เทคโนโลยีNS</v>
          </cell>
        </row>
        <row r="84">
          <cell r="B84" t="str">
            <v>0230001 วิทยาศาสตร์เทคโนโลยีEG&amp;IT</v>
          </cell>
        </row>
        <row r="85">
          <cell r="B85" t="str">
            <v>0240001 วิทยาศาสตร์เทคโนโลยีSocia</v>
          </cell>
        </row>
        <row r="86">
          <cell r="B86" t="str">
            <v>0250001 วิทยาศาสตร์เทคโนโลยีLS</v>
          </cell>
          <cell r="C86" t="str">
            <v>0150001 วิทยาศาสตร์สุขภาพLS</v>
          </cell>
        </row>
        <row r="87">
          <cell r="B87" t="str">
            <v>0310001 สังคมศาสตร์Art</v>
          </cell>
          <cell r="C87" t="str">
            <v>0160001 วิทยาศาสตร์สุขภาพBioMed</v>
          </cell>
        </row>
        <row r="88">
          <cell r="B88" t="str">
            <v>0340001 สังคมศาสตร์SocialS</v>
          </cell>
          <cell r="C88" t="str">
            <v>0210001 วิทยาศาสตร์เทคโนโลยีArt</v>
          </cell>
        </row>
        <row r="89">
          <cell r="B89" t="str">
            <v>0340005 ศาลายาพาวิลเลียน</v>
          </cell>
          <cell r="C89" t="str">
            <v>0220001 วิทยาศาสตร์เทคโนโลยีNS</v>
          </cell>
        </row>
        <row r="90">
          <cell r="B90" t="str">
            <v>0370001 สังคมศาสตร์Support</v>
          </cell>
          <cell r="C90" t="str">
            <v>0230001 วิทยาศาสตร์เทคโนโลยีEG&amp;IT</v>
          </cell>
        </row>
        <row r="91">
          <cell r="B91" t="str">
            <v>0460001 จัดบริการรักษาพยาบาลBio</v>
          </cell>
          <cell r="C91" t="str">
            <v>0240001 วิทยาศาสตร์เทคโนโลยีSocia</v>
          </cell>
        </row>
        <row r="92">
          <cell r="B92" t="str">
            <v>0510001 บริการวิชาการArt</v>
          </cell>
          <cell r="C92" t="str">
            <v>0250001 วิทยาศาสตร์เทคโนโลยีLS</v>
          </cell>
        </row>
        <row r="93">
          <cell r="B93" t="str">
            <v>0510019 บริการวิชาการดนตรีซีคอน</v>
          </cell>
          <cell r="C93" t="str">
            <v>0310001 สังคมศาสตร์Art</v>
          </cell>
        </row>
        <row r="94">
          <cell r="B94" t="str">
            <v>0510020 บริการวิชาการดนตรีพารากอน</v>
          </cell>
          <cell r="C94" t="str">
            <v>0340001 สังคมศาสตร์SocialS</v>
          </cell>
        </row>
        <row r="95">
          <cell r="B95" t="str">
            <v>0510021 บริการวิชาการCollegeShop</v>
          </cell>
          <cell r="C95" t="str">
            <v>0340005 ศาลายาพาวิลเลียน</v>
          </cell>
        </row>
        <row r="96">
          <cell r="B96" t="str">
            <v>0510022 บริการวิชาการMusicSquare</v>
          </cell>
          <cell r="C96" t="str">
            <v>0370001 สังคมศาสตร์Support</v>
          </cell>
        </row>
        <row r="97">
          <cell r="B97" t="str">
            <v>0510026 บริการวิชาการซีคอนบางแค</v>
          </cell>
          <cell r="C97" t="str">
            <v>0460001 จัดบริการรักษาพยาบาลBio</v>
          </cell>
        </row>
        <row r="98">
          <cell r="B98" t="str">
            <v>0520001 บริการวิชาการNaturalSci</v>
          </cell>
          <cell r="C98" t="str">
            <v>0510001 บริการวิชาการArt</v>
          </cell>
        </row>
        <row r="99">
          <cell r="B99" t="str">
            <v>0530001 บริการวิชาการEG&amp;IT</v>
          </cell>
          <cell r="C99" t="str">
            <v>0510019 บริการวิชาการดนตรีซีคอน</v>
          </cell>
        </row>
        <row r="100">
          <cell r="B100" t="str">
            <v>0540001 บริการวิชาการSocialSci</v>
          </cell>
          <cell r="C100" t="str">
            <v>0510020 บริการวิชาการดนตรีพารากอน</v>
          </cell>
        </row>
        <row r="101">
          <cell r="B101" t="str">
            <v>0550001 บริการวิชาการLifeSciences</v>
          </cell>
          <cell r="C101" t="str">
            <v>0510021 บริการวิชาการCollegeShop</v>
          </cell>
        </row>
        <row r="102">
          <cell r="B102" t="str">
            <v>0560001 บริการวิชาการBiomedicine</v>
          </cell>
          <cell r="C102" t="str">
            <v>0510022 บริการวิชาการMusicSquare</v>
          </cell>
        </row>
        <row r="103">
          <cell r="B103" t="str">
            <v>0570001 บริการวิชาการSupport</v>
          </cell>
          <cell r="C103" t="str">
            <v>0510026 บริการวิชาการซีคอนบางแค</v>
          </cell>
        </row>
        <row r="104">
          <cell r="B104" t="str">
            <v>0670001 ทำนุบำรุงศิลปวัฒนธรรมฯ</v>
          </cell>
          <cell r="C104" t="str">
            <v>0520001 บริการวิชาการNaturalSci</v>
          </cell>
        </row>
        <row r="105">
          <cell r="B105" t="str">
            <v>0670002 อุดหนุนทำนุบำรุงศิลปฯ</v>
          </cell>
          <cell r="C105" t="str">
            <v>0530001 บริการวิชาการEG&amp;IT</v>
          </cell>
        </row>
        <row r="106">
          <cell r="B106" t="str">
            <v>0710001 วิจัยถ่ายทอดเทคโนฯ Art</v>
          </cell>
          <cell r="C106" t="str">
            <v>0540001 บริการวิชาการSocialSci</v>
          </cell>
        </row>
        <row r="107">
          <cell r="B107" t="str">
            <v>0720001 วิจัยถ่ายทอดเทคโนฯ NS</v>
          </cell>
          <cell r="C107" t="str">
            <v>0550001 บริการวิชาการLifeSciences</v>
          </cell>
        </row>
        <row r="108">
          <cell r="B108" t="str">
            <v>0730001 วิจัยถ่ายทอดเทคโนฯ EG</v>
          </cell>
          <cell r="C108" t="str">
            <v>0560001 บริการวิชาการBiomedicine</v>
          </cell>
        </row>
        <row r="109">
          <cell r="B109" t="str">
            <v>0730002 อุดหนุนวิจัยถ่ายทอดEG&amp;IT</v>
          </cell>
          <cell r="C109" t="str">
            <v>0570001 บริการวิชาการSupport</v>
          </cell>
        </row>
        <row r="110">
          <cell r="B110" t="str">
            <v>0740001 วิจัยถ่ายทอดเทคโนฯ Soci</v>
          </cell>
          <cell r="C110" t="str">
            <v>0670001 ทำนุบำรุงศิลปวัฒนธรรมฯ</v>
          </cell>
        </row>
        <row r="111">
          <cell r="B111" t="str">
            <v>0750001 วิจัยถ่ายทอดเทคโนฯ LS</v>
          </cell>
          <cell r="C111" t="str">
            <v>0670002 อุดหนุนทำนุบำรุงศิลปฯ</v>
          </cell>
        </row>
        <row r="112">
          <cell r="B112" t="str">
            <v>0760001 วิจัยถ่ายทอดเทคโนฯ Bio</v>
          </cell>
          <cell r="C112" t="str">
            <v>0710001 วิจัยถ่ายทอดเทคโนฯ Art</v>
          </cell>
        </row>
        <row r="113">
          <cell r="B113" t="str">
            <v>0810001 วิจัยสร้างองค์ความรู้Art</v>
          </cell>
          <cell r="C113" t="str">
            <v>0720001 วิจัยถ่ายทอดเทคโนฯ NS</v>
          </cell>
        </row>
        <row r="114">
          <cell r="B114" t="str">
            <v>0820001 วิจัยสร้างองค์ความรู้NS</v>
          </cell>
          <cell r="C114" t="str">
            <v>0730001 วิจัยถ่ายทอดเทคโนฯ EG</v>
          </cell>
        </row>
        <row r="115">
          <cell r="B115" t="str">
            <v>0840001 วิจัยสร้างองค์ความรู้Soci</v>
          </cell>
          <cell r="C115" t="str">
            <v>0730002 อุดหนุนวิจัยถ่ายทอดEG&amp;IT</v>
          </cell>
        </row>
        <row r="116">
          <cell r="B116" t="str">
            <v>0840002 อุดหนุนวิจัยสร้างฯSocial</v>
          </cell>
          <cell r="C116" t="str">
            <v>0740001 วิจัยถ่ายทอดเทคโนฯ Soci</v>
          </cell>
        </row>
        <row r="117">
          <cell r="B117" t="str">
            <v>0850001 วิจัยสร้างองค์ความรู้LS</v>
          </cell>
          <cell r="C117" t="str">
            <v>0750001 วิจัยถ่ายทอดเทคโนฯ LS</v>
          </cell>
        </row>
        <row r="118">
          <cell r="B118" t="str">
            <v>0860001 วิจัยสร้างองค์ความรู้Bio</v>
          </cell>
          <cell r="C118" t="str">
            <v>0760001 วิจัยถ่ายทอดเทคโนฯ Bio</v>
          </cell>
        </row>
        <row r="119">
          <cell r="B119" t="str">
            <v>6060030 ศูนย์เวชศาสตร์ผู้สูงอายุ</v>
          </cell>
          <cell r="C119" t="str">
            <v>0810001 วิจัยสร้างองค์ความรู้Art</v>
          </cell>
        </row>
        <row r="120">
          <cell r="B120" t="str">
            <v>8800000 ผลผลิตรวม</v>
          </cell>
          <cell r="C120" t="str">
            <v>0820001 วิจัยสร้างองค์ความรู้NS</v>
          </cell>
        </row>
        <row r="121">
          <cell r="B121" t="str">
            <v>9900000 ไม่ระบุผลผลิต</v>
          </cell>
          <cell r="C121" t="str">
            <v>0840001 วิจัยสร้างองค์ความรู้Soci</v>
          </cell>
        </row>
        <row r="122">
          <cell r="C122" t="str">
            <v>0840002 อุดหนุนวิจัยสร้างฯSocial</v>
          </cell>
        </row>
        <row r="123">
          <cell r="C123" t="str">
            <v>0850001 วิจัยสร้างองค์ความรู้LS</v>
          </cell>
        </row>
        <row r="124">
          <cell r="C124" t="str">
            <v>0860001 วิจัยสร้างองค์ความรู้Bio</v>
          </cell>
        </row>
        <row r="125">
          <cell r="C125" t="str">
            <v>4660001 อาคารปรีคลินิคและศูนย์วิจัย</v>
          </cell>
        </row>
        <row r="126">
          <cell r="C126" t="str">
            <v>6060030 ศูนย์เวชศาสตร์ผู้สูงอายุ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Index no.9"/>
      <sheetName val="Explanation no.9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 refreshError="1"/>
      <sheetData sheetId="1" refreshError="1"/>
      <sheetData sheetId="2">
        <row r="3">
          <cell r="A3" t="str">
            <v>รายได้จากการดำเนินงาน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/>
      <sheetData sheetId="6"/>
      <sheetData sheetId="7"/>
      <sheetData sheetId="8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I5" t="str">
            <v>0150012 การบริการและการศึกษาLS</v>
          </cell>
        </row>
        <row r="6">
          <cell r="I6" t="str">
            <v>0160002 อุดหนุนบริหารจัดการBioMed</v>
          </cell>
        </row>
        <row r="7">
          <cell r="I7" t="str">
            <v>0160004 อุดหนุนนักศึกษาทันตแพทย์</v>
          </cell>
        </row>
        <row r="8">
          <cell r="I8" t="str">
            <v>0160005 อุดหนุนแพทย์แผนไทยฯ</v>
          </cell>
        </row>
        <row r="9"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9">
        <row r="3">
          <cell r="A3" t="str">
            <v>งบบุคลากร</v>
          </cell>
        </row>
      </sheetData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F6450-514A-44B0-AD97-D5BC40434FE7}">
  <sheetPr>
    <tabColor rgb="FFFF66FF"/>
    <pageSetUpPr fitToPage="1"/>
  </sheetPr>
  <dimension ref="A1:AB99"/>
  <sheetViews>
    <sheetView view="pageBreakPreview" zoomScale="80" zoomScaleNormal="70" zoomScaleSheetLayoutView="80" workbookViewId="0">
      <selection activeCell="U25" sqref="U25"/>
    </sheetView>
  </sheetViews>
  <sheetFormatPr defaultColWidth="9" defaultRowHeight="18.75" x14ac:dyDescent="0.45"/>
  <cols>
    <col min="1" max="1" width="26.125" style="1" customWidth="1"/>
    <col min="2" max="2" width="8.125" style="1" customWidth="1"/>
    <col min="3" max="3" width="7" style="1" customWidth="1"/>
    <col min="4" max="4" width="9.875" style="1" customWidth="1"/>
    <col min="5" max="5" width="8.125" style="1" customWidth="1"/>
    <col min="6" max="6" width="8.625" style="1" hidden="1" customWidth="1"/>
    <col min="7" max="7" width="10.125" style="1" customWidth="1"/>
    <col min="8" max="8" width="10" style="1" bestFit="1" customWidth="1"/>
    <col min="9" max="9" width="7.125" style="1" bestFit="1" customWidth="1"/>
    <col min="10" max="10" width="9.875" style="1" customWidth="1"/>
    <col min="11" max="11" width="7.5" style="1" customWidth="1"/>
    <col min="12" max="12" width="7.5" style="1" hidden="1" customWidth="1"/>
    <col min="13" max="13" width="9.875" style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7.875" style="4" customWidth="1"/>
    <col min="18" max="18" width="7.875" style="5" hidden="1" customWidth="1"/>
    <col min="19" max="19" width="9.625" style="4" customWidth="1"/>
    <col min="20" max="22" width="10.625" style="1" customWidth="1"/>
    <col min="23" max="23" width="0" style="1" hidden="1" customWidth="1"/>
    <col min="24" max="24" width="10.625" style="1" hidden="1" customWidth="1"/>
    <col min="25" max="27" width="10.625" style="1" customWidth="1"/>
    <col min="28" max="16384" width="9" style="1"/>
  </cols>
  <sheetData>
    <row r="1" spans="1:28" ht="24" x14ac:dyDescent="0.55000000000000004">
      <c r="A1" s="140" t="s">
        <v>70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</row>
    <row r="2" spans="1:28" ht="24" x14ac:dyDescent="0.5500000000000000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8" x14ac:dyDescent="0.45">
      <c r="A3" s="2" t="s">
        <v>1</v>
      </c>
      <c r="B3" s="3"/>
    </row>
    <row r="4" spans="1:28" ht="10.5" customHeight="1" x14ac:dyDescent="0.45"/>
    <row r="5" spans="1:28" ht="16.5" customHeight="1" x14ac:dyDescent="0.4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/>
      <c r="M5" s="6" t="s">
        <v>12</v>
      </c>
      <c r="N5" s="7" t="s">
        <v>13</v>
      </c>
      <c r="O5" s="6" t="s">
        <v>14</v>
      </c>
      <c r="P5" s="6" t="s">
        <v>15</v>
      </c>
      <c r="Q5" s="6" t="s">
        <v>16</v>
      </c>
      <c r="R5" s="8" t="s">
        <v>17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9"/>
    </row>
    <row r="6" spans="1:28" ht="18.75" customHeight="1" x14ac:dyDescent="0.45">
      <c r="A6" s="141" t="s">
        <v>26</v>
      </c>
      <c r="B6" s="141" t="s">
        <v>27</v>
      </c>
      <c r="C6" s="141" t="s">
        <v>28</v>
      </c>
      <c r="D6" s="10" t="s">
        <v>29</v>
      </c>
      <c r="E6" s="142" t="s">
        <v>30</v>
      </c>
      <c r="F6" s="142"/>
      <c r="G6" s="142"/>
      <c r="H6" s="142"/>
      <c r="I6" s="142"/>
      <c r="J6" s="142"/>
      <c r="K6" s="143" t="s">
        <v>31</v>
      </c>
      <c r="L6" s="143"/>
      <c r="M6" s="143"/>
      <c r="N6" s="143"/>
      <c r="O6" s="143"/>
      <c r="P6" s="143"/>
      <c r="Q6" s="144" t="s">
        <v>71</v>
      </c>
      <c r="R6" s="144"/>
      <c r="S6" s="144"/>
      <c r="T6" s="144"/>
      <c r="U6" s="144"/>
      <c r="V6" s="144"/>
      <c r="W6" s="145" t="s">
        <v>32</v>
      </c>
      <c r="X6" s="145"/>
      <c r="Y6" s="145"/>
      <c r="Z6" s="145"/>
      <c r="AA6" s="145"/>
    </row>
    <row r="7" spans="1:28" ht="34.5" x14ac:dyDescent="0.45">
      <c r="A7" s="141"/>
      <c r="B7" s="141"/>
      <c r="C7" s="141"/>
      <c r="D7" s="11" t="s">
        <v>33</v>
      </c>
      <c r="E7" s="12" t="s">
        <v>34</v>
      </c>
      <c r="F7" s="13" t="s">
        <v>72</v>
      </c>
      <c r="G7" s="14" t="s">
        <v>36</v>
      </c>
      <c r="H7" s="12" t="s">
        <v>37</v>
      </c>
      <c r="I7" s="12" t="s">
        <v>38</v>
      </c>
      <c r="J7" s="12" t="s">
        <v>32</v>
      </c>
      <c r="K7" s="12" t="s">
        <v>34</v>
      </c>
      <c r="L7" s="12" t="s">
        <v>73</v>
      </c>
      <c r="M7" s="14" t="s">
        <v>36</v>
      </c>
      <c r="N7" s="12" t="s">
        <v>37</v>
      </c>
      <c r="O7" s="12" t="s">
        <v>38</v>
      </c>
      <c r="P7" s="12" t="s">
        <v>32</v>
      </c>
      <c r="Q7" s="15" t="s">
        <v>34</v>
      </c>
      <c r="R7" s="16" t="s">
        <v>35</v>
      </c>
      <c r="S7" s="17" t="s">
        <v>36</v>
      </c>
      <c r="T7" s="12" t="s">
        <v>37</v>
      </c>
      <c r="U7" s="12" t="s">
        <v>38</v>
      </c>
      <c r="V7" s="12" t="s">
        <v>32</v>
      </c>
      <c r="W7" s="12" t="s">
        <v>34</v>
      </c>
      <c r="X7" s="14" t="s">
        <v>36</v>
      </c>
      <c r="Y7" s="12" t="s">
        <v>37</v>
      </c>
      <c r="Z7" s="12" t="s">
        <v>38</v>
      </c>
      <c r="AA7" s="12" t="s">
        <v>32</v>
      </c>
    </row>
    <row r="8" spans="1:28" x14ac:dyDescent="0.45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20"/>
      <c r="S8" s="19"/>
      <c r="T8" s="18"/>
      <c r="U8" s="18"/>
      <c r="V8" s="18"/>
      <c r="W8" s="18"/>
      <c r="X8" s="18"/>
      <c r="Y8" s="18"/>
      <c r="Z8" s="18"/>
      <c r="AA8" s="18"/>
    </row>
    <row r="9" spans="1:28" ht="19.5" thickBot="1" x14ac:dyDescent="0.5">
      <c r="A9" s="21" t="s">
        <v>40</v>
      </c>
      <c r="B9" s="22">
        <v>11000</v>
      </c>
      <c r="C9" s="23">
        <v>0</v>
      </c>
      <c r="D9" s="23"/>
      <c r="E9" s="24">
        <f>SUM(E11:E15)</f>
        <v>0</v>
      </c>
      <c r="F9" s="24">
        <f>SUM(F11:F15)</f>
        <v>0</v>
      </c>
      <c r="G9" s="24">
        <f>SUM(G11:G15)</f>
        <v>0</v>
      </c>
      <c r="H9" s="24">
        <f t="shared" ref="H9:Z9" si="0">SUM(H11:H15)</f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/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>SUM(Q11:Q15)</f>
        <v>0</v>
      </c>
      <c r="R9" s="25">
        <f t="shared" si="0"/>
        <v>0</v>
      </c>
      <c r="S9" s="24">
        <f>SUM(S11:S15)</f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>SUM(AA11:AA15)</f>
        <v>0</v>
      </c>
    </row>
    <row r="10" spans="1:28" ht="19.5" thickTop="1" x14ac:dyDescent="0.45">
      <c r="A10" s="26" t="s">
        <v>41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8"/>
      <c r="S10" s="27"/>
      <c r="T10" s="26"/>
      <c r="U10" s="26"/>
      <c r="V10" s="26"/>
      <c r="W10" s="26"/>
      <c r="X10" s="26"/>
      <c r="Y10" s="26"/>
      <c r="Z10" s="26"/>
      <c r="AA10" s="26"/>
    </row>
    <row r="11" spans="1:28" x14ac:dyDescent="0.45">
      <c r="A11" s="29" t="s">
        <v>65</v>
      </c>
      <c r="B11" s="31">
        <v>11000</v>
      </c>
      <c r="C11" s="31">
        <v>0</v>
      </c>
      <c r="D11" s="32">
        <v>80</v>
      </c>
      <c r="E11" s="112">
        <f>+E17+E23+E29+E35+E41+E47+E53+E59+E65+E71+E77+E83+E89</f>
        <v>0</v>
      </c>
      <c r="F11" s="113">
        <f>+F17+F23+F29+F35+F41+F47+F53+F59+F65+F71+F77+F83+F89</f>
        <v>0</v>
      </c>
      <c r="G11" s="113">
        <f t="shared" ref="G11:H14" si="1">+G17+G23+G29+G35+G41+G47+G53+G59+G65+G71+G77+G83+G89</f>
        <v>0</v>
      </c>
      <c r="H11" s="113">
        <f t="shared" si="1"/>
        <v>0</v>
      </c>
      <c r="I11" s="34">
        <f t="shared" ref="I11:I14" si="2">I17+I23+I29+I35+I41+I47+I53+I59+I65+I71+I77+I83</f>
        <v>0</v>
      </c>
      <c r="J11" s="34">
        <f>H11+I11</f>
        <v>0</v>
      </c>
      <c r="K11" s="114"/>
      <c r="L11" s="114"/>
      <c r="M11" s="114"/>
      <c r="N11" s="115">
        <f t="shared" ref="N11:O14" si="3">N17+N23+N29+N35+N41+N47+N53+N59+N65+N71+N77+N83</f>
        <v>0</v>
      </c>
      <c r="O11" s="115">
        <f t="shared" si="3"/>
        <v>0</v>
      </c>
      <c r="P11" s="115">
        <f>N11+O11</f>
        <v>0</v>
      </c>
      <c r="Q11" s="116">
        <f>+Q17+Q23+Q29+Q35+Q41+Q47+Q53+Q59+Q65+Q71+Q77+Q83+Q89</f>
        <v>0</v>
      </c>
      <c r="R11" s="117">
        <f>SUM(Q11*D11/100)</f>
        <v>0</v>
      </c>
      <c r="S11" s="117">
        <f>SUM(R11*E11/100)</f>
        <v>0</v>
      </c>
      <c r="T11" s="115">
        <f t="shared" ref="T11:U15" si="4">T17+T23+T29+T35+T41+T47+T53+T59+T65+T71+T77+T83</f>
        <v>0</v>
      </c>
      <c r="U11" s="115">
        <f t="shared" si="4"/>
        <v>0</v>
      </c>
      <c r="V11" s="115">
        <f>T11+U11</f>
        <v>0</v>
      </c>
      <c r="W11" s="36">
        <f>Q11+K11+E11</f>
        <v>0</v>
      </c>
      <c r="X11" s="36">
        <f t="shared" ref="X11:X16" si="5">SUM(W11*D11/100)</f>
        <v>0</v>
      </c>
      <c r="Y11" s="37">
        <f>T11+N11+H11</f>
        <v>0</v>
      </c>
      <c r="Z11" s="37">
        <f t="shared" ref="Y11:Z15" si="6">U11+O11+I11</f>
        <v>0</v>
      </c>
      <c r="AA11" s="37">
        <f>Y11+Z11</f>
        <v>0</v>
      </c>
    </row>
    <row r="12" spans="1:28" x14ac:dyDescent="0.45">
      <c r="A12" s="29" t="s">
        <v>66</v>
      </c>
      <c r="B12" s="31">
        <v>11000</v>
      </c>
      <c r="C12" s="31">
        <v>0</v>
      </c>
      <c r="D12" s="32">
        <v>80</v>
      </c>
      <c r="E12" s="112">
        <f>+E18+E24+E30+E36+E42+E48+E54+E60+E66+E72+E78+E84+E90</f>
        <v>0</v>
      </c>
      <c r="F12" s="118">
        <f t="shared" ref="F12:F15" si="7">SUM(E12*D12/100)</f>
        <v>0</v>
      </c>
      <c r="G12" s="113">
        <f t="shared" si="1"/>
        <v>0</v>
      </c>
      <c r="H12" s="113">
        <f t="shared" si="1"/>
        <v>0</v>
      </c>
      <c r="I12" s="34">
        <f t="shared" si="2"/>
        <v>0</v>
      </c>
      <c r="J12" s="34">
        <f t="shared" ref="J12:J15" si="8">H12+I12</f>
        <v>0</v>
      </c>
      <c r="K12" s="33"/>
      <c r="L12" s="33"/>
      <c r="M12" s="33"/>
      <c r="N12" s="34">
        <f t="shared" si="3"/>
        <v>0</v>
      </c>
      <c r="O12" s="34">
        <f t="shared" si="3"/>
        <v>0</v>
      </c>
      <c r="P12" s="34">
        <f>N12+O12</f>
        <v>0</v>
      </c>
      <c r="Q12" s="112">
        <f>+Q18+Q24+Q30+Q36+Q42+Q48+Q54+Q60+Q66+Q72+Q78+Q84+Q90</f>
        <v>0</v>
      </c>
      <c r="R12" s="112">
        <f t="shared" ref="R12:T12" si="9">+R18+R24+R30+R36+R42+R48+R54+R60+R66+R72+R78+R84+R90</f>
        <v>0</v>
      </c>
      <c r="S12" s="112">
        <f t="shared" si="9"/>
        <v>0</v>
      </c>
      <c r="T12" s="112">
        <f t="shared" si="9"/>
        <v>0</v>
      </c>
      <c r="U12" s="35">
        <f t="shared" si="4"/>
        <v>0</v>
      </c>
      <c r="V12" s="35">
        <f t="shared" ref="V12:V15" si="10">T12+U12</f>
        <v>0</v>
      </c>
      <c r="W12" s="36">
        <f>Q12+K12+E12</f>
        <v>0</v>
      </c>
      <c r="X12" s="36">
        <f t="shared" si="5"/>
        <v>0</v>
      </c>
      <c r="Y12" s="37">
        <f>T12+N12+H12</f>
        <v>0</v>
      </c>
      <c r="Z12" s="37">
        <f t="shared" si="6"/>
        <v>0</v>
      </c>
      <c r="AA12" s="37">
        <f t="shared" ref="AA12:AA15" si="11">Y12+Z12</f>
        <v>0</v>
      </c>
    </row>
    <row r="13" spans="1:28" x14ac:dyDescent="0.45">
      <c r="A13" s="29" t="s">
        <v>67</v>
      </c>
      <c r="B13" s="31">
        <v>11000</v>
      </c>
      <c r="C13" s="31">
        <v>0</v>
      </c>
      <c r="D13" s="32">
        <v>90</v>
      </c>
      <c r="E13" s="112">
        <f>+E19+E25+E31+E37+E43+E49+E55+E61+E67+E73+E79+E85+E91</f>
        <v>0</v>
      </c>
      <c r="F13" s="118">
        <f t="shared" si="7"/>
        <v>0</v>
      </c>
      <c r="G13" s="113">
        <f t="shared" si="1"/>
        <v>0</v>
      </c>
      <c r="H13" s="113">
        <f t="shared" si="1"/>
        <v>0</v>
      </c>
      <c r="I13" s="34">
        <f>I19+I25+I31+I37+I43+I49+I55+I61+I67+I73+I79+I85</f>
        <v>0</v>
      </c>
      <c r="J13" s="34">
        <f t="shared" si="8"/>
        <v>0</v>
      </c>
      <c r="K13" s="33"/>
      <c r="L13" s="33"/>
      <c r="M13" s="33"/>
      <c r="N13" s="34">
        <f t="shared" si="3"/>
        <v>0</v>
      </c>
      <c r="O13" s="34">
        <f t="shared" si="3"/>
        <v>0</v>
      </c>
      <c r="P13" s="34">
        <f>N13+O13</f>
        <v>0</v>
      </c>
      <c r="Q13" s="112">
        <f t="shared" ref="Q13:T15" si="12">+Q19+Q25+Q31+Q37+Q43+Q49+Q55+Q61+Q67+Q73+Q79+Q85+Q91</f>
        <v>0</v>
      </c>
      <c r="R13" s="112">
        <f t="shared" si="12"/>
        <v>0</v>
      </c>
      <c r="S13" s="112">
        <f t="shared" si="12"/>
        <v>0</v>
      </c>
      <c r="T13" s="112">
        <f t="shared" si="12"/>
        <v>0</v>
      </c>
      <c r="U13" s="35">
        <f t="shared" si="4"/>
        <v>0</v>
      </c>
      <c r="V13" s="35">
        <f t="shared" si="10"/>
        <v>0</v>
      </c>
      <c r="W13" s="36">
        <f>Q13+K13+E13</f>
        <v>0</v>
      </c>
      <c r="X13" s="36">
        <f t="shared" si="5"/>
        <v>0</v>
      </c>
      <c r="Y13" s="37">
        <f t="shared" si="6"/>
        <v>0</v>
      </c>
      <c r="Z13" s="37">
        <f t="shared" si="6"/>
        <v>0</v>
      </c>
      <c r="AA13" s="37">
        <f t="shared" si="11"/>
        <v>0</v>
      </c>
    </row>
    <row r="14" spans="1:28" x14ac:dyDescent="0.45">
      <c r="A14" s="29" t="s">
        <v>68</v>
      </c>
      <c r="B14" s="31">
        <v>11000</v>
      </c>
      <c r="C14" s="31">
        <v>0</v>
      </c>
      <c r="D14" s="32">
        <v>90</v>
      </c>
      <c r="E14" s="112">
        <f>+E20+E26+E32+E38+E44+E50+E56+E62+E68+E74+E80+E86+E92</f>
        <v>0</v>
      </c>
      <c r="F14" s="118">
        <f t="shared" si="7"/>
        <v>0</v>
      </c>
      <c r="G14" s="113">
        <f>+G20+G26+G32+G38+G44+G50+G56+G62+G68+G74+G80+G86+G92</f>
        <v>0</v>
      </c>
      <c r="H14" s="113">
        <f t="shared" si="1"/>
        <v>0</v>
      </c>
      <c r="I14" s="34">
        <f t="shared" si="2"/>
        <v>0</v>
      </c>
      <c r="J14" s="34">
        <f t="shared" si="8"/>
        <v>0</v>
      </c>
      <c r="K14" s="33"/>
      <c r="L14" s="33"/>
      <c r="M14" s="33"/>
      <c r="N14" s="34">
        <f t="shared" si="3"/>
        <v>0</v>
      </c>
      <c r="O14" s="34">
        <f t="shared" si="3"/>
        <v>0</v>
      </c>
      <c r="P14" s="34">
        <f>N14+O14</f>
        <v>0</v>
      </c>
      <c r="Q14" s="112">
        <f t="shared" si="12"/>
        <v>0</v>
      </c>
      <c r="R14" s="112">
        <f t="shared" si="12"/>
        <v>0</v>
      </c>
      <c r="S14" s="112">
        <f t="shared" si="12"/>
        <v>0</v>
      </c>
      <c r="T14" s="112">
        <f t="shared" si="12"/>
        <v>0</v>
      </c>
      <c r="U14" s="35">
        <f t="shared" si="4"/>
        <v>0</v>
      </c>
      <c r="V14" s="35">
        <f t="shared" si="10"/>
        <v>0</v>
      </c>
      <c r="W14" s="36">
        <f>Q14+K14+E14</f>
        <v>0</v>
      </c>
      <c r="X14" s="36">
        <f t="shared" si="5"/>
        <v>0</v>
      </c>
      <c r="Y14" s="37">
        <f t="shared" si="6"/>
        <v>0</v>
      </c>
      <c r="Z14" s="37">
        <f t="shared" si="6"/>
        <v>0</v>
      </c>
      <c r="AA14" s="37">
        <f t="shared" si="11"/>
        <v>0</v>
      </c>
    </row>
    <row r="15" spans="1:28" ht="19.5" thickBot="1" x14ac:dyDescent="0.5">
      <c r="A15" s="38" t="s">
        <v>69</v>
      </c>
      <c r="B15" s="39">
        <v>11000</v>
      </c>
      <c r="C15" s="39">
        <v>0</v>
      </c>
      <c r="D15" s="40">
        <v>95</v>
      </c>
      <c r="E15" s="119">
        <f>+E21+E27+E33+E39+E45+E51+E57+E63+E69+E75+E81+E87+E93</f>
        <v>0</v>
      </c>
      <c r="F15" s="120">
        <f t="shared" si="7"/>
        <v>0</v>
      </c>
      <c r="G15" s="121">
        <f t="shared" ref="G15:H15" si="13">+G21+G27+G33+G39+G45+G51+G57+G63+G69+G75+G81+G87+G93</f>
        <v>0</v>
      </c>
      <c r="H15" s="120">
        <f t="shared" si="13"/>
        <v>0</v>
      </c>
      <c r="I15" s="41">
        <f>I20+I26+I32+I38+I44+I50+I56+I62+I68+I74+I80+I86</f>
        <v>0</v>
      </c>
      <c r="J15" s="41">
        <f t="shared" si="8"/>
        <v>0</v>
      </c>
      <c r="K15" s="42"/>
      <c r="L15" s="42"/>
      <c r="M15" s="42"/>
      <c r="N15" s="41">
        <f>N20+N26+N32+N38+N44+N50+N56+N62+N68+N74+N80+N86</f>
        <v>0</v>
      </c>
      <c r="O15" s="41">
        <f>O20+O26+O32+O38+O44+O50+O56+O62+O68+O74+O80+O86</f>
        <v>0</v>
      </c>
      <c r="P15" s="41">
        <v>0</v>
      </c>
      <c r="Q15" s="41">
        <f t="shared" si="12"/>
        <v>0</v>
      </c>
      <c r="R15" s="122">
        <f t="shared" si="12"/>
        <v>0</v>
      </c>
      <c r="S15" s="122">
        <f t="shared" si="12"/>
        <v>0</v>
      </c>
      <c r="T15" s="122">
        <f t="shared" si="12"/>
        <v>0</v>
      </c>
      <c r="U15" s="43">
        <f t="shared" si="4"/>
        <v>0</v>
      </c>
      <c r="V15" s="43">
        <f t="shared" si="10"/>
        <v>0</v>
      </c>
      <c r="W15" s="44">
        <f>Q15+K15+E15</f>
        <v>0</v>
      </c>
      <c r="X15" s="123">
        <f t="shared" si="5"/>
        <v>0</v>
      </c>
      <c r="Y15" s="45">
        <f t="shared" si="6"/>
        <v>0</v>
      </c>
      <c r="Z15" s="45">
        <f t="shared" si="6"/>
        <v>0</v>
      </c>
      <c r="AA15" s="45">
        <f t="shared" si="11"/>
        <v>0</v>
      </c>
    </row>
    <row r="16" spans="1:28" x14ac:dyDescent="0.45">
      <c r="A16" s="46" t="s">
        <v>74</v>
      </c>
      <c r="B16" s="46"/>
      <c r="C16" s="46"/>
      <c r="D16" s="47"/>
      <c r="E16" s="47"/>
      <c r="F16" s="124"/>
      <c r="G16" s="48"/>
      <c r="H16" s="47"/>
      <c r="I16" s="47"/>
      <c r="J16" s="47"/>
      <c r="K16" s="47"/>
      <c r="L16" s="47"/>
      <c r="M16" s="47"/>
      <c r="N16" s="47"/>
      <c r="O16" s="47"/>
      <c r="P16" s="47"/>
      <c r="Q16" s="49"/>
      <c r="R16" s="125">
        <f t="shared" ref="R16:R79" si="14">SUM(Q16*D16/100)</f>
        <v>0</v>
      </c>
      <c r="S16" s="84"/>
      <c r="T16" s="51"/>
      <c r="U16" s="51"/>
      <c r="V16" s="51"/>
      <c r="W16" s="52"/>
      <c r="X16" s="61">
        <f t="shared" si="5"/>
        <v>0</v>
      </c>
      <c r="Y16" s="52"/>
      <c r="Z16" s="52"/>
      <c r="AA16" s="52"/>
    </row>
    <row r="17" spans="1:27" x14ac:dyDescent="0.45">
      <c r="A17" s="29" t="s">
        <v>64</v>
      </c>
      <c r="B17" s="30">
        <v>11000</v>
      </c>
      <c r="C17" s="30">
        <v>0</v>
      </c>
      <c r="D17" s="54">
        <v>80</v>
      </c>
      <c r="E17" s="58"/>
      <c r="F17" s="56">
        <f>SUM(E17*D17/100)</f>
        <v>0</v>
      </c>
      <c r="G17" s="56">
        <f>ROUNDUP(F17,0)</f>
        <v>0</v>
      </c>
      <c r="H17" s="57">
        <f>G17*B17</f>
        <v>0</v>
      </c>
      <c r="I17" s="57">
        <f>E17*C17</f>
        <v>0</v>
      </c>
      <c r="J17" s="57">
        <f>H17+I17</f>
        <v>0</v>
      </c>
      <c r="K17" s="126"/>
      <c r="L17" s="126"/>
      <c r="M17" s="126"/>
      <c r="N17" s="127">
        <f>K17*B17</f>
        <v>0</v>
      </c>
      <c r="O17" s="127">
        <f>K17*C17</f>
        <v>0</v>
      </c>
      <c r="P17" s="127">
        <f>N17+O17</f>
        <v>0</v>
      </c>
      <c r="Q17" s="128">
        <v>0</v>
      </c>
      <c r="R17" s="129">
        <f t="shared" si="14"/>
        <v>0</v>
      </c>
      <c r="S17" s="130">
        <f>ROUNDUP(R17,0)</f>
        <v>0</v>
      </c>
      <c r="T17" s="127">
        <f t="shared" ref="T17:T80" si="15">+S17*B17</f>
        <v>0</v>
      </c>
      <c r="U17" s="127">
        <v>0</v>
      </c>
      <c r="V17" s="127">
        <f>T17+U17</f>
        <v>0</v>
      </c>
      <c r="W17" s="61">
        <f>Q17+K17+E17</f>
        <v>0</v>
      </c>
      <c r="X17" s="61">
        <f t="shared" ref="X17:Z32" si="16">S17+M17+G17</f>
        <v>0</v>
      </c>
      <c r="Y17" s="61">
        <f t="shared" si="16"/>
        <v>0</v>
      </c>
      <c r="Z17" s="61">
        <f t="shared" si="16"/>
        <v>0</v>
      </c>
      <c r="AA17" s="61">
        <f>Y17+Z17</f>
        <v>0</v>
      </c>
    </row>
    <row r="18" spans="1:27" x14ac:dyDescent="0.45">
      <c r="A18" s="29" t="s">
        <v>42</v>
      </c>
      <c r="B18" s="30">
        <v>11000</v>
      </c>
      <c r="C18" s="30">
        <v>0</v>
      </c>
      <c r="D18" s="54">
        <v>80</v>
      </c>
      <c r="E18" s="58"/>
      <c r="F18" s="56">
        <f t="shared" ref="F18:F92" si="17">SUM(E18*D18/100)</f>
        <v>0</v>
      </c>
      <c r="G18" s="56">
        <f>ROUNDUP(F18,0)</f>
        <v>0</v>
      </c>
      <c r="H18" s="57">
        <f>G18*B18</f>
        <v>0</v>
      </c>
      <c r="I18" s="57">
        <f t="shared" ref="I18:I21" si="18">E18*C18</f>
        <v>0</v>
      </c>
      <c r="J18" s="57">
        <f t="shared" ref="J18:J21" si="19">H18+I18</f>
        <v>0</v>
      </c>
      <c r="K18" s="55"/>
      <c r="L18" s="56">
        <f>SUM(K18*B18/100)</f>
        <v>0</v>
      </c>
      <c r="M18" s="56">
        <f>ROUNDUP(L18,0)</f>
        <v>0</v>
      </c>
      <c r="N18" s="57">
        <f>K18*7000</f>
        <v>0</v>
      </c>
      <c r="O18" s="57">
        <f>M18*C18</f>
        <v>0</v>
      </c>
      <c r="P18" s="57">
        <f>N18+O18</f>
        <v>0</v>
      </c>
      <c r="Q18" s="58"/>
      <c r="R18" s="131">
        <f t="shared" si="14"/>
        <v>0</v>
      </c>
      <c r="S18" s="132">
        <f t="shared" ref="S18:S81" si="20">ROUNDUP(R18,0)</f>
        <v>0</v>
      </c>
      <c r="T18" s="60">
        <f>+S18*B18</f>
        <v>0</v>
      </c>
      <c r="U18" s="60">
        <f>+S18*C18</f>
        <v>0</v>
      </c>
      <c r="V18" s="60">
        <f>T18+U18</f>
        <v>0</v>
      </c>
      <c r="W18" s="61">
        <f>Q18+K18+E18</f>
        <v>0</v>
      </c>
      <c r="X18" s="61">
        <f t="shared" si="16"/>
        <v>0</v>
      </c>
      <c r="Y18" s="61">
        <f t="shared" si="16"/>
        <v>0</v>
      </c>
      <c r="Z18" s="61">
        <f t="shared" si="16"/>
        <v>0</v>
      </c>
      <c r="AA18" s="61">
        <f t="shared" ref="AA18:AA21" si="21">Y18+Z18</f>
        <v>0</v>
      </c>
    </row>
    <row r="19" spans="1:27" x14ac:dyDescent="0.45">
      <c r="A19" s="29" t="s">
        <v>43</v>
      </c>
      <c r="B19" s="30">
        <v>11000</v>
      </c>
      <c r="C19" s="30">
        <v>0</v>
      </c>
      <c r="D19" s="54">
        <v>90</v>
      </c>
      <c r="E19" s="58"/>
      <c r="F19" s="56">
        <f t="shared" si="17"/>
        <v>0</v>
      </c>
      <c r="G19" s="56">
        <f>ROUNDUP(F19,0)</f>
        <v>0</v>
      </c>
      <c r="H19" s="57">
        <f t="shared" ref="H19:H81" si="22">G19*B19</f>
        <v>0</v>
      </c>
      <c r="I19" s="57">
        <f t="shared" si="18"/>
        <v>0</v>
      </c>
      <c r="J19" s="57">
        <f t="shared" si="19"/>
        <v>0</v>
      </c>
      <c r="K19" s="55"/>
      <c r="L19" s="56">
        <f t="shared" ref="L19:L81" si="23">SUM(K19*B19/100)</f>
        <v>0</v>
      </c>
      <c r="M19" s="56">
        <f t="shared" ref="M19:M81" si="24">ROUNDUP(L19,0)</f>
        <v>0</v>
      </c>
      <c r="N19" s="57">
        <f t="shared" ref="N19:N82" si="25">K19*7000</f>
        <v>0</v>
      </c>
      <c r="O19" s="57">
        <f t="shared" ref="O19:O82" si="26">M19*C19</f>
        <v>0</v>
      </c>
      <c r="P19" s="57">
        <f>N19+O19</f>
        <v>0</v>
      </c>
      <c r="Q19" s="58"/>
      <c r="R19" s="131">
        <f t="shared" si="14"/>
        <v>0</v>
      </c>
      <c r="S19" s="132">
        <f t="shared" si="20"/>
        <v>0</v>
      </c>
      <c r="T19" s="60">
        <f t="shared" si="15"/>
        <v>0</v>
      </c>
      <c r="U19" s="60">
        <f t="shared" ref="U19:U82" si="27">+S19*C19</f>
        <v>0</v>
      </c>
      <c r="V19" s="60">
        <f t="shared" ref="V19:V21" si="28">T19+U19</f>
        <v>0</v>
      </c>
      <c r="W19" s="61">
        <f>Q19+K19+E19</f>
        <v>0</v>
      </c>
      <c r="X19" s="61">
        <f t="shared" si="16"/>
        <v>0</v>
      </c>
      <c r="Y19" s="61">
        <f t="shared" si="16"/>
        <v>0</v>
      </c>
      <c r="Z19" s="61">
        <f t="shared" si="16"/>
        <v>0</v>
      </c>
      <c r="AA19" s="61">
        <f t="shared" si="21"/>
        <v>0</v>
      </c>
    </row>
    <row r="20" spans="1:27" x14ac:dyDescent="0.45">
      <c r="A20" s="29" t="s">
        <v>44</v>
      </c>
      <c r="B20" s="30">
        <v>11000</v>
      </c>
      <c r="C20" s="30">
        <v>0</v>
      </c>
      <c r="D20" s="54">
        <v>95</v>
      </c>
      <c r="E20" s="58"/>
      <c r="F20" s="56">
        <f t="shared" si="17"/>
        <v>0</v>
      </c>
      <c r="G20" s="56">
        <f t="shared" ref="G20:G81" si="29">ROUNDUP(F20,0)</f>
        <v>0</v>
      </c>
      <c r="H20" s="57">
        <f t="shared" si="22"/>
        <v>0</v>
      </c>
      <c r="I20" s="57">
        <f t="shared" si="18"/>
        <v>0</v>
      </c>
      <c r="J20" s="57">
        <f t="shared" si="19"/>
        <v>0</v>
      </c>
      <c r="K20" s="55"/>
      <c r="L20" s="56">
        <f t="shared" si="23"/>
        <v>0</v>
      </c>
      <c r="M20" s="56">
        <f t="shared" si="24"/>
        <v>0</v>
      </c>
      <c r="N20" s="57">
        <f t="shared" si="25"/>
        <v>0</v>
      </c>
      <c r="O20" s="57">
        <f t="shared" si="26"/>
        <v>0</v>
      </c>
      <c r="P20" s="57">
        <f>N20+O20</f>
        <v>0</v>
      </c>
      <c r="Q20" s="58"/>
      <c r="R20" s="131">
        <f t="shared" si="14"/>
        <v>0</v>
      </c>
      <c r="S20" s="132">
        <f t="shared" si="20"/>
        <v>0</v>
      </c>
      <c r="T20" s="60">
        <f t="shared" si="15"/>
        <v>0</v>
      </c>
      <c r="U20" s="60">
        <f t="shared" si="27"/>
        <v>0</v>
      </c>
      <c r="V20" s="60">
        <f t="shared" si="28"/>
        <v>0</v>
      </c>
      <c r="W20" s="61">
        <f>Q20+K20+E20</f>
        <v>0</v>
      </c>
      <c r="X20" s="61">
        <f t="shared" si="16"/>
        <v>0</v>
      </c>
      <c r="Y20" s="61">
        <f t="shared" si="16"/>
        <v>0</v>
      </c>
      <c r="Z20" s="61">
        <f t="shared" si="16"/>
        <v>0</v>
      </c>
      <c r="AA20" s="61">
        <f t="shared" si="21"/>
        <v>0</v>
      </c>
    </row>
    <row r="21" spans="1:27" ht="19.5" thickBot="1" x14ac:dyDescent="0.5">
      <c r="A21" s="38" t="s">
        <v>45</v>
      </c>
      <c r="B21" s="86">
        <v>11000</v>
      </c>
      <c r="C21" s="86">
        <v>0</v>
      </c>
      <c r="D21" s="87">
        <v>95</v>
      </c>
      <c r="E21" s="91"/>
      <c r="F21" s="89">
        <f t="shared" si="17"/>
        <v>0</v>
      </c>
      <c r="G21" s="89">
        <f t="shared" si="29"/>
        <v>0</v>
      </c>
      <c r="H21" s="90">
        <f>G21*B21</f>
        <v>0</v>
      </c>
      <c r="I21" s="90">
        <f t="shared" si="18"/>
        <v>0</v>
      </c>
      <c r="J21" s="90">
        <f t="shared" si="19"/>
        <v>0</v>
      </c>
      <c r="K21" s="88"/>
      <c r="L21" s="89">
        <f t="shared" si="23"/>
        <v>0</v>
      </c>
      <c r="M21" s="89">
        <f t="shared" si="24"/>
        <v>0</v>
      </c>
      <c r="N21" s="90">
        <f t="shared" si="25"/>
        <v>0</v>
      </c>
      <c r="O21" s="90">
        <f t="shared" si="26"/>
        <v>0</v>
      </c>
      <c r="P21" s="90">
        <f>N21+O21</f>
        <v>0</v>
      </c>
      <c r="Q21" s="91"/>
      <c r="R21" s="133">
        <f t="shared" si="14"/>
        <v>0</v>
      </c>
      <c r="S21" s="134">
        <f t="shared" si="20"/>
        <v>0</v>
      </c>
      <c r="T21" s="93">
        <f t="shared" si="15"/>
        <v>0</v>
      </c>
      <c r="U21" s="93">
        <f t="shared" si="27"/>
        <v>0</v>
      </c>
      <c r="V21" s="93">
        <f t="shared" si="28"/>
        <v>0</v>
      </c>
      <c r="W21" s="94">
        <f>Q21+K21+E21</f>
        <v>0</v>
      </c>
      <c r="X21" s="94">
        <f t="shared" si="16"/>
        <v>0</v>
      </c>
      <c r="Y21" s="94">
        <f t="shared" si="16"/>
        <v>0</v>
      </c>
      <c r="Z21" s="94">
        <f t="shared" si="16"/>
        <v>0</v>
      </c>
      <c r="AA21" s="94">
        <f t="shared" si="21"/>
        <v>0</v>
      </c>
    </row>
    <row r="22" spans="1:27" x14ac:dyDescent="0.45">
      <c r="A22" s="46" t="s">
        <v>75</v>
      </c>
      <c r="B22" s="46"/>
      <c r="C22" s="46"/>
      <c r="D22" s="95"/>
      <c r="E22" s="96"/>
      <c r="F22" s="80">
        <f t="shared" si="17"/>
        <v>0</v>
      </c>
      <c r="G22" s="80">
        <f t="shared" si="29"/>
        <v>0</v>
      </c>
      <c r="H22" s="81">
        <f t="shared" si="22"/>
        <v>0</v>
      </c>
      <c r="I22" s="47"/>
      <c r="J22" s="47"/>
      <c r="K22" s="96"/>
      <c r="L22" s="80">
        <f t="shared" si="23"/>
        <v>0</v>
      </c>
      <c r="M22" s="80">
        <f t="shared" si="24"/>
        <v>0</v>
      </c>
      <c r="N22" s="81">
        <f t="shared" si="25"/>
        <v>0</v>
      </c>
      <c r="O22" s="81">
        <f t="shared" si="26"/>
        <v>0</v>
      </c>
      <c r="P22" s="47"/>
      <c r="Q22" s="97"/>
      <c r="R22" s="125">
        <f t="shared" si="14"/>
        <v>0</v>
      </c>
      <c r="S22" s="135">
        <f t="shared" si="20"/>
        <v>0</v>
      </c>
      <c r="T22" s="84">
        <f t="shared" si="15"/>
        <v>0</v>
      </c>
      <c r="U22" s="84">
        <f t="shared" si="27"/>
        <v>0</v>
      </c>
      <c r="V22" s="51"/>
      <c r="W22" s="52"/>
      <c r="X22" s="85">
        <f t="shared" si="16"/>
        <v>0</v>
      </c>
      <c r="Y22" s="52"/>
      <c r="Z22" s="52"/>
      <c r="AA22" s="52"/>
    </row>
    <row r="23" spans="1:27" x14ac:dyDescent="0.45">
      <c r="A23" s="29" t="s">
        <v>64</v>
      </c>
      <c r="B23" s="30">
        <v>11000</v>
      </c>
      <c r="C23" s="30">
        <v>0</v>
      </c>
      <c r="D23" s="54">
        <v>80</v>
      </c>
      <c r="E23" s="58"/>
      <c r="F23" s="56">
        <f t="shared" si="17"/>
        <v>0</v>
      </c>
      <c r="G23" s="56">
        <f t="shared" si="29"/>
        <v>0</v>
      </c>
      <c r="H23" s="57">
        <f t="shared" si="22"/>
        <v>0</v>
      </c>
      <c r="I23" s="57">
        <f>E23*C23</f>
        <v>0</v>
      </c>
      <c r="J23" s="57">
        <f>H23+I23</f>
        <v>0</v>
      </c>
      <c r="K23" s="128"/>
      <c r="L23" s="130">
        <f t="shared" si="23"/>
        <v>0</v>
      </c>
      <c r="M23" s="130">
        <f t="shared" si="24"/>
        <v>0</v>
      </c>
      <c r="N23" s="127">
        <f t="shared" si="25"/>
        <v>0</v>
      </c>
      <c r="O23" s="127">
        <f t="shared" si="26"/>
        <v>0</v>
      </c>
      <c r="P23" s="127">
        <f>N23+O23</f>
        <v>0</v>
      </c>
      <c r="Q23" s="128"/>
      <c r="R23" s="129">
        <f t="shared" si="14"/>
        <v>0</v>
      </c>
      <c r="S23" s="130">
        <f t="shared" si="20"/>
        <v>0</v>
      </c>
      <c r="T23" s="127">
        <f t="shared" si="15"/>
        <v>0</v>
      </c>
      <c r="U23" s="127">
        <f t="shared" si="27"/>
        <v>0</v>
      </c>
      <c r="V23" s="127">
        <f>T23+U23</f>
        <v>0</v>
      </c>
      <c r="W23" s="61">
        <f>Q23+K23+E23</f>
        <v>0</v>
      </c>
      <c r="X23" s="61">
        <f t="shared" si="16"/>
        <v>0</v>
      </c>
      <c r="Y23" s="61">
        <f t="shared" si="16"/>
        <v>0</v>
      </c>
      <c r="Z23" s="61">
        <f t="shared" si="16"/>
        <v>0</v>
      </c>
      <c r="AA23" s="61">
        <f>Y23+Z23</f>
        <v>0</v>
      </c>
    </row>
    <row r="24" spans="1:27" x14ac:dyDescent="0.45">
      <c r="A24" s="29" t="s">
        <v>42</v>
      </c>
      <c r="B24" s="30">
        <v>11000</v>
      </c>
      <c r="C24" s="30">
        <v>0</v>
      </c>
      <c r="D24" s="54">
        <v>80</v>
      </c>
      <c r="E24" s="58"/>
      <c r="F24" s="56">
        <f t="shared" si="17"/>
        <v>0</v>
      </c>
      <c r="G24" s="56">
        <f t="shared" si="29"/>
        <v>0</v>
      </c>
      <c r="H24" s="57">
        <f t="shared" si="22"/>
        <v>0</v>
      </c>
      <c r="I24" s="57">
        <f t="shared" ref="I24:I27" si="30">E24*C24</f>
        <v>0</v>
      </c>
      <c r="J24" s="57">
        <f t="shared" ref="J24:J27" si="31">H24+I24</f>
        <v>0</v>
      </c>
      <c r="K24" s="58"/>
      <c r="L24" s="56">
        <f t="shared" si="23"/>
        <v>0</v>
      </c>
      <c r="M24" s="56">
        <f t="shared" si="24"/>
        <v>0</v>
      </c>
      <c r="N24" s="57">
        <f t="shared" si="25"/>
        <v>0</v>
      </c>
      <c r="O24" s="57">
        <f t="shared" si="26"/>
        <v>0</v>
      </c>
      <c r="P24" s="57">
        <f>N24+O24</f>
        <v>0</v>
      </c>
      <c r="Q24" s="58"/>
      <c r="R24" s="131">
        <f t="shared" si="14"/>
        <v>0</v>
      </c>
      <c r="S24" s="132">
        <f t="shared" si="20"/>
        <v>0</v>
      </c>
      <c r="T24" s="60">
        <f t="shared" si="15"/>
        <v>0</v>
      </c>
      <c r="U24" s="60">
        <f t="shared" si="27"/>
        <v>0</v>
      </c>
      <c r="V24" s="60">
        <f t="shared" ref="V24:V27" si="32">T24+U24</f>
        <v>0</v>
      </c>
      <c r="W24" s="61">
        <f>Q24+K24+E24</f>
        <v>0</v>
      </c>
      <c r="X24" s="61">
        <f t="shared" si="16"/>
        <v>0</v>
      </c>
      <c r="Y24" s="61">
        <f t="shared" si="16"/>
        <v>0</v>
      </c>
      <c r="Z24" s="61">
        <f t="shared" si="16"/>
        <v>0</v>
      </c>
      <c r="AA24" s="61">
        <f t="shared" ref="AA24:AA27" si="33">Y24+Z24</f>
        <v>0</v>
      </c>
    </row>
    <row r="25" spans="1:27" x14ac:dyDescent="0.45">
      <c r="A25" s="29" t="s">
        <v>43</v>
      </c>
      <c r="B25" s="30">
        <v>11000</v>
      </c>
      <c r="C25" s="30">
        <v>0</v>
      </c>
      <c r="D25" s="54">
        <v>90</v>
      </c>
      <c r="E25" s="58"/>
      <c r="F25" s="56">
        <f t="shared" si="17"/>
        <v>0</v>
      </c>
      <c r="G25" s="56">
        <f t="shared" si="29"/>
        <v>0</v>
      </c>
      <c r="H25" s="57">
        <f t="shared" si="22"/>
        <v>0</v>
      </c>
      <c r="I25" s="57">
        <f t="shared" si="30"/>
        <v>0</v>
      </c>
      <c r="J25" s="57">
        <f t="shared" si="31"/>
        <v>0</v>
      </c>
      <c r="K25" s="58"/>
      <c r="L25" s="56">
        <f t="shared" si="23"/>
        <v>0</v>
      </c>
      <c r="M25" s="56">
        <f t="shared" si="24"/>
        <v>0</v>
      </c>
      <c r="N25" s="57">
        <f t="shared" si="25"/>
        <v>0</v>
      </c>
      <c r="O25" s="57">
        <f t="shared" si="26"/>
        <v>0</v>
      </c>
      <c r="P25" s="57">
        <f>N25+O25</f>
        <v>0</v>
      </c>
      <c r="Q25" s="58"/>
      <c r="R25" s="131">
        <f t="shared" si="14"/>
        <v>0</v>
      </c>
      <c r="S25" s="132">
        <f t="shared" si="20"/>
        <v>0</v>
      </c>
      <c r="T25" s="60">
        <f t="shared" si="15"/>
        <v>0</v>
      </c>
      <c r="U25" s="60">
        <f t="shared" si="27"/>
        <v>0</v>
      </c>
      <c r="V25" s="60">
        <f t="shared" si="32"/>
        <v>0</v>
      </c>
      <c r="W25" s="61">
        <f>Q25+K25+E25</f>
        <v>0</v>
      </c>
      <c r="X25" s="61">
        <f t="shared" si="16"/>
        <v>0</v>
      </c>
      <c r="Y25" s="61">
        <f t="shared" si="16"/>
        <v>0</v>
      </c>
      <c r="Z25" s="61">
        <f t="shared" si="16"/>
        <v>0</v>
      </c>
      <c r="AA25" s="61">
        <f t="shared" si="33"/>
        <v>0</v>
      </c>
    </row>
    <row r="26" spans="1:27" x14ac:dyDescent="0.45">
      <c r="A26" s="29" t="s">
        <v>44</v>
      </c>
      <c r="B26" s="30">
        <v>11000</v>
      </c>
      <c r="C26" s="30">
        <v>0</v>
      </c>
      <c r="D26" s="54">
        <v>95</v>
      </c>
      <c r="E26" s="58"/>
      <c r="F26" s="56">
        <f t="shared" si="17"/>
        <v>0</v>
      </c>
      <c r="G26" s="56">
        <f t="shared" si="29"/>
        <v>0</v>
      </c>
      <c r="H26" s="57">
        <f t="shared" si="22"/>
        <v>0</v>
      </c>
      <c r="I26" s="57">
        <f t="shared" si="30"/>
        <v>0</v>
      </c>
      <c r="J26" s="57">
        <f t="shared" si="31"/>
        <v>0</v>
      </c>
      <c r="K26" s="58"/>
      <c r="L26" s="56">
        <f t="shared" si="23"/>
        <v>0</v>
      </c>
      <c r="M26" s="56">
        <f t="shared" si="24"/>
        <v>0</v>
      </c>
      <c r="N26" s="57">
        <f t="shared" si="25"/>
        <v>0</v>
      </c>
      <c r="O26" s="57">
        <f t="shared" si="26"/>
        <v>0</v>
      </c>
      <c r="P26" s="57">
        <f>N26+O26</f>
        <v>0</v>
      </c>
      <c r="Q26" s="58"/>
      <c r="R26" s="131">
        <f t="shared" si="14"/>
        <v>0</v>
      </c>
      <c r="S26" s="132">
        <f t="shared" si="20"/>
        <v>0</v>
      </c>
      <c r="T26" s="60">
        <f t="shared" si="15"/>
        <v>0</v>
      </c>
      <c r="U26" s="60">
        <f t="shared" si="27"/>
        <v>0</v>
      </c>
      <c r="V26" s="60">
        <f t="shared" si="32"/>
        <v>0</v>
      </c>
      <c r="W26" s="61">
        <f>Q26+K26+E26</f>
        <v>0</v>
      </c>
      <c r="X26" s="61">
        <f t="shared" si="16"/>
        <v>0</v>
      </c>
      <c r="Y26" s="61">
        <f t="shared" si="16"/>
        <v>0</v>
      </c>
      <c r="Z26" s="61">
        <f t="shared" si="16"/>
        <v>0</v>
      </c>
      <c r="AA26" s="61">
        <f t="shared" si="33"/>
        <v>0</v>
      </c>
    </row>
    <row r="27" spans="1:27" ht="19.5" thickBot="1" x14ac:dyDescent="0.5">
      <c r="A27" s="38" t="s">
        <v>45</v>
      </c>
      <c r="B27" s="86">
        <v>11000</v>
      </c>
      <c r="C27" s="86">
        <v>0</v>
      </c>
      <c r="D27" s="87">
        <v>95</v>
      </c>
      <c r="E27" s="91"/>
      <c r="F27" s="89">
        <f t="shared" si="17"/>
        <v>0</v>
      </c>
      <c r="G27" s="89">
        <f t="shared" si="29"/>
        <v>0</v>
      </c>
      <c r="H27" s="90">
        <f t="shared" si="22"/>
        <v>0</v>
      </c>
      <c r="I27" s="90">
        <f t="shared" si="30"/>
        <v>0</v>
      </c>
      <c r="J27" s="90">
        <f t="shared" si="31"/>
        <v>0</v>
      </c>
      <c r="K27" s="88"/>
      <c r="L27" s="89">
        <f t="shared" si="23"/>
        <v>0</v>
      </c>
      <c r="M27" s="89">
        <f t="shared" si="24"/>
        <v>0</v>
      </c>
      <c r="N27" s="90">
        <f t="shared" si="25"/>
        <v>0</v>
      </c>
      <c r="O27" s="90">
        <f t="shared" si="26"/>
        <v>0</v>
      </c>
      <c r="P27" s="90">
        <f>N27+O27</f>
        <v>0</v>
      </c>
      <c r="Q27" s="91"/>
      <c r="R27" s="133">
        <f t="shared" si="14"/>
        <v>0</v>
      </c>
      <c r="S27" s="134">
        <f t="shared" si="20"/>
        <v>0</v>
      </c>
      <c r="T27" s="93">
        <f t="shared" si="15"/>
        <v>0</v>
      </c>
      <c r="U27" s="93">
        <f t="shared" si="27"/>
        <v>0</v>
      </c>
      <c r="V27" s="93">
        <f t="shared" si="32"/>
        <v>0</v>
      </c>
      <c r="W27" s="94">
        <f>Q27+K27+E27</f>
        <v>0</v>
      </c>
      <c r="X27" s="94">
        <f t="shared" si="16"/>
        <v>0</v>
      </c>
      <c r="Y27" s="94">
        <f t="shared" si="16"/>
        <v>0</v>
      </c>
      <c r="Z27" s="94">
        <f t="shared" si="16"/>
        <v>0</v>
      </c>
      <c r="AA27" s="94">
        <f t="shared" si="33"/>
        <v>0</v>
      </c>
    </row>
    <row r="28" spans="1:27" s="73" customFormat="1" ht="37.5" x14ac:dyDescent="0.45">
      <c r="A28" s="98" t="s">
        <v>76</v>
      </c>
      <c r="B28" s="98"/>
      <c r="C28" s="98"/>
      <c r="D28" s="99"/>
      <c r="E28" s="100"/>
      <c r="F28" s="80">
        <f t="shared" si="17"/>
        <v>0</v>
      </c>
      <c r="G28" s="80">
        <f t="shared" si="29"/>
        <v>0</v>
      </c>
      <c r="H28" s="81">
        <f t="shared" si="22"/>
        <v>0</v>
      </c>
      <c r="I28" s="101"/>
      <c r="J28" s="101"/>
      <c r="K28" s="100"/>
      <c r="L28" s="80">
        <f t="shared" si="23"/>
        <v>0</v>
      </c>
      <c r="M28" s="80">
        <f t="shared" si="24"/>
        <v>0</v>
      </c>
      <c r="N28" s="81">
        <f t="shared" si="25"/>
        <v>0</v>
      </c>
      <c r="O28" s="81">
        <f t="shared" si="26"/>
        <v>0</v>
      </c>
      <c r="P28" s="101"/>
      <c r="Q28" s="102"/>
      <c r="R28" s="125">
        <f t="shared" si="14"/>
        <v>0</v>
      </c>
      <c r="S28" s="135">
        <f t="shared" si="20"/>
        <v>0</v>
      </c>
      <c r="T28" s="84">
        <f t="shared" si="15"/>
        <v>0</v>
      </c>
      <c r="U28" s="84">
        <f t="shared" si="27"/>
        <v>0</v>
      </c>
      <c r="V28" s="103"/>
      <c r="W28" s="104"/>
      <c r="X28" s="85">
        <f t="shared" si="16"/>
        <v>0</v>
      </c>
      <c r="Y28" s="104"/>
      <c r="Z28" s="104"/>
      <c r="AA28" s="104"/>
    </row>
    <row r="29" spans="1:27" x14ac:dyDescent="0.45">
      <c r="A29" s="29" t="s">
        <v>64</v>
      </c>
      <c r="B29" s="30">
        <v>11000</v>
      </c>
      <c r="C29" s="30">
        <v>0</v>
      </c>
      <c r="D29" s="54">
        <v>80</v>
      </c>
      <c r="E29" s="58"/>
      <c r="F29" s="56">
        <f t="shared" si="17"/>
        <v>0</v>
      </c>
      <c r="G29" s="56">
        <f t="shared" si="29"/>
        <v>0</v>
      </c>
      <c r="H29" s="57">
        <f t="shared" si="22"/>
        <v>0</v>
      </c>
      <c r="I29" s="57">
        <f>E29*C29</f>
        <v>0</v>
      </c>
      <c r="J29" s="57">
        <f>H29+I29</f>
        <v>0</v>
      </c>
      <c r="K29" s="126"/>
      <c r="L29" s="130">
        <f t="shared" si="23"/>
        <v>0</v>
      </c>
      <c r="M29" s="130">
        <f t="shared" si="24"/>
        <v>0</v>
      </c>
      <c r="N29" s="127">
        <f t="shared" si="25"/>
        <v>0</v>
      </c>
      <c r="O29" s="127">
        <f t="shared" si="26"/>
        <v>0</v>
      </c>
      <c r="P29" s="127">
        <f>N29+O29</f>
        <v>0</v>
      </c>
      <c r="Q29" s="128"/>
      <c r="R29" s="129">
        <f t="shared" si="14"/>
        <v>0</v>
      </c>
      <c r="S29" s="130">
        <f t="shared" si="20"/>
        <v>0</v>
      </c>
      <c r="T29" s="127">
        <f t="shared" si="15"/>
        <v>0</v>
      </c>
      <c r="U29" s="127">
        <f t="shared" si="27"/>
        <v>0</v>
      </c>
      <c r="V29" s="127">
        <f>T29+U29</f>
        <v>0</v>
      </c>
      <c r="W29" s="61">
        <f>Q29+K29+E29</f>
        <v>0</v>
      </c>
      <c r="X29" s="61">
        <f t="shared" si="16"/>
        <v>0</v>
      </c>
      <c r="Y29" s="61">
        <f t="shared" si="16"/>
        <v>0</v>
      </c>
      <c r="Z29" s="61">
        <f t="shared" si="16"/>
        <v>0</v>
      </c>
      <c r="AA29" s="61">
        <f>Y29+Z29</f>
        <v>0</v>
      </c>
    </row>
    <row r="30" spans="1:27" x14ac:dyDescent="0.45">
      <c r="A30" s="29" t="s">
        <v>42</v>
      </c>
      <c r="B30" s="30">
        <v>11000</v>
      </c>
      <c r="C30" s="30">
        <v>0</v>
      </c>
      <c r="D30" s="54">
        <v>80</v>
      </c>
      <c r="E30" s="58"/>
      <c r="F30" s="56">
        <f t="shared" si="17"/>
        <v>0</v>
      </c>
      <c r="G30" s="56">
        <f t="shared" si="29"/>
        <v>0</v>
      </c>
      <c r="H30" s="57">
        <f t="shared" si="22"/>
        <v>0</v>
      </c>
      <c r="I30" s="57">
        <f t="shared" ref="I30:I33" si="34">E30*C30</f>
        <v>0</v>
      </c>
      <c r="J30" s="57">
        <f t="shared" ref="J30:J33" si="35">H30+I30</f>
        <v>0</v>
      </c>
      <c r="K30" s="55"/>
      <c r="L30" s="56">
        <f t="shared" si="23"/>
        <v>0</v>
      </c>
      <c r="M30" s="56">
        <f t="shared" si="24"/>
        <v>0</v>
      </c>
      <c r="N30" s="57">
        <f t="shared" si="25"/>
        <v>0</v>
      </c>
      <c r="O30" s="57">
        <f t="shared" si="26"/>
        <v>0</v>
      </c>
      <c r="P30" s="57">
        <f>N30+O30</f>
        <v>0</v>
      </c>
      <c r="Q30" s="58"/>
      <c r="R30" s="131">
        <f t="shared" si="14"/>
        <v>0</v>
      </c>
      <c r="S30" s="132">
        <f t="shared" si="20"/>
        <v>0</v>
      </c>
      <c r="T30" s="60">
        <f t="shared" si="15"/>
        <v>0</v>
      </c>
      <c r="U30" s="60">
        <f t="shared" si="27"/>
        <v>0</v>
      </c>
      <c r="V30" s="60">
        <f t="shared" ref="V30:V33" si="36">T30+U30</f>
        <v>0</v>
      </c>
      <c r="W30" s="61">
        <f>Q30+K30+E30</f>
        <v>0</v>
      </c>
      <c r="X30" s="61">
        <f t="shared" si="16"/>
        <v>0</v>
      </c>
      <c r="Y30" s="61">
        <f t="shared" si="16"/>
        <v>0</v>
      </c>
      <c r="Z30" s="61">
        <f t="shared" si="16"/>
        <v>0</v>
      </c>
      <c r="AA30" s="61">
        <f t="shared" ref="AA30:AA33" si="37">Y30+Z30</f>
        <v>0</v>
      </c>
    </row>
    <row r="31" spans="1:27" x14ac:dyDescent="0.45">
      <c r="A31" s="29" t="s">
        <v>43</v>
      </c>
      <c r="B31" s="30">
        <v>11000</v>
      </c>
      <c r="C31" s="30">
        <v>0</v>
      </c>
      <c r="D31" s="54">
        <v>90</v>
      </c>
      <c r="E31" s="55"/>
      <c r="F31" s="56">
        <f t="shared" si="17"/>
        <v>0</v>
      </c>
      <c r="G31" s="56">
        <f t="shared" si="29"/>
        <v>0</v>
      </c>
      <c r="H31" s="57">
        <f t="shared" si="22"/>
        <v>0</v>
      </c>
      <c r="I31" s="57">
        <f t="shared" si="34"/>
        <v>0</v>
      </c>
      <c r="J31" s="57">
        <f t="shared" si="35"/>
        <v>0</v>
      </c>
      <c r="K31" s="55"/>
      <c r="L31" s="56">
        <f t="shared" si="23"/>
        <v>0</v>
      </c>
      <c r="M31" s="56">
        <f t="shared" si="24"/>
        <v>0</v>
      </c>
      <c r="N31" s="57">
        <f t="shared" si="25"/>
        <v>0</v>
      </c>
      <c r="O31" s="57">
        <f t="shared" si="26"/>
        <v>0</v>
      </c>
      <c r="P31" s="57">
        <f>N31+O31</f>
        <v>0</v>
      </c>
      <c r="Q31" s="58"/>
      <c r="R31" s="131">
        <f t="shared" si="14"/>
        <v>0</v>
      </c>
      <c r="S31" s="132">
        <f t="shared" si="20"/>
        <v>0</v>
      </c>
      <c r="T31" s="60">
        <f t="shared" si="15"/>
        <v>0</v>
      </c>
      <c r="U31" s="60">
        <f t="shared" si="27"/>
        <v>0</v>
      </c>
      <c r="V31" s="60">
        <f t="shared" si="36"/>
        <v>0</v>
      </c>
      <c r="W31" s="61">
        <f>Q31+K31+E31</f>
        <v>0</v>
      </c>
      <c r="X31" s="61">
        <f t="shared" si="16"/>
        <v>0</v>
      </c>
      <c r="Y31" s="61">
        <f t="shared" si="16"/>
        <v>0</v>
      </c>
      <c r="Z31" s="61">
        <f t="shared" si="16"/>
        <v>0</v>
      </c>
      <c r="AA31" s="61">
        <f t="shared" si="37"/>
        <v>0</v>
      </c>
    </row>
    <row r="32" spans="1:27" x14ac:dyDescent="0.45">
      <c r="A32" s="29" t="s">
        <v>44</v>
      </c>
      <c r="B32" s="30">
        <v>11000</v>
      </c>
      <c r="C32" s="30">
        <v>0</v>
      </c>
      <c r="D32" s="54">
        <v>95</v>
      </c>
      <c r="E32" s="55"/>
      <c r="F32" s="56">
        <f t="shared" si="17"/>
        <v>0</v>
      </c>
      <c r="G32" s="56">
        <f t="shared" si="29"/>
        <v>0</v>
      </c>
      <c r="H32" s="57">
        <f t="shared" si="22"/>
        <v>0</v>
      </c>
      <c r="I32" s="57">
        <f t="shared" si="34"/>
        <v>0</v>
      </c>
      <c r="J32" s="57">
        <f t="shared" si="35"/>
        <v>0</v>
      </c>
      <c r="K32" s="55"/>
      <c r="L32" s="56">
        <f t="shared" si="23"/>
        <v>0</v>
      </c>
      <c r="M32" s="56">
        <f t="shared" si="24"/>
        <v>0</v>
      </c>
      <c r="N32" s="57">
        <f t="shared" si="25"/>
        <v>0</v>
      </c>
      <c r="O32" s="57">
        <f t="shared" si="26"/>
        <v>0</v>
      </c>
      <c r="P32" s="57">
        <f>N32+O32</f>
        <v>0</v>
      </c>
      <c r="Q32" s="58"/>
      <c r="R32" s="131">
        <f t="shared" si="14"/>
        <v>0</v>
      </c>
      <c r="S32" s="132">
        <f t="shared" si="20"/>
        <v>0</v>
      </c>
      <c r="T32" s="60">
        <f t="shared" si="15"/>
        <v>0</v>
      </c>
      <c r="U32" s="60">
        <f t="shared" si="27"/>
        <v>0</v>
      </c>
      <c r="V32" s="60">
        <f t="shared" si="36"/>
        <v>0</v>
      </c>
      <c r="W32" s="61">
        <f>Q32+K32+E32</f>
        <v>0</v>
      </c>
      <c r="X32" s="61">
        <f t="shared" si="16"/>
        <v>0</v>
      </c>
      <c r="Y32" s="61">
        <f t="shared" si="16"/>
        <v>0</v>
      </c>
      <c r="Z32" s="61">
        <f t="shared" si="16"/>
        <v>0</v>
      </c>
      <c r="AA32" s="61">
        <f t="shared" si="37"/>
        <v>0</v>
      </c>
    </row>
    <row r="33" spans="1:27" ht="19.5" thickBot="1" x14ac:dyDescent="0.5">
      <c r="A33" s="38" t="s">
        <v>45</v>
      </c>
      <c r="B33" s="86">
        <v>11000</v>
      </c>
      <c r="C33" s="86">
        <v>0</v>
      </c>
      <c r="D33" s="87">
        <v>95</v>
      </c>
      <c r="E33" s="91"/>
      <c r="F33" s="89">
        <f t="shared" si="17"/>
        <v>0</v>
      </c>
      <c r="G33" s="89">
        <f t="shared" si="29"/>
        <v>0</v>
      </c>
      <c r="H33" s="90">
        <f t="shared" si="22"/>
        <v>0</v>
      </c>
      <c r="I33" s="90">
        <f t="shared" si="34"/>
        <v>0</v>
      </c>
      <c r="J33" s="90">
        <f t="shared" si="35"/>
        <v>0</v>
      </c>
      <c r="K33" s="88"/>
      <c r="L33" s="89">
        <f t="shared" si="23"/>
        <v>0</v>
      </c>
      <c r="M33" s="89">
        <f t="shared" si="24"/>
        <v>0</v>
      </c>
      <c r="N33" s="90">
        <f t="shared" si="25"/>
        <v>0</v>
      </c>
      <c r="O33" s="90">
        <f t="shared" si="26"/>
        <v>0</v>
      </c>
      <c r="P33" s="90">
        <f>N33+O33</f>
        <v>0</v>
      </c>
      <c r="Q33" s="91"/>
      <c r="R33" s="133">
        <f t="shared" si="14"/>
        <v>0</v>
      </c>
      <c r="S33" s="134">
        <f t="shared" si="20"/>
        <v>0</v>
      </c>
      <c r="T33" s="93">
        <f t="shared" si="15"/>
        <v>0</v>
      </c>
      <c r="U33" s="93">
        <f t="shared" si="27"/>
        <v>0</v>
      </c>
      <c r="V33" s="93">
        <f t="shared" si="36"/>
        <v>0</v>
      </c>
      <c r="W33" s="94">
        <f>Q33+K33+E33</f>
        <v>0</v>
      </c>
      <c r="X33" s="94">
        <f t="shared" ref="X33:Z64" si="38">S33+M33+G33</f>
        <v>0</v>
      </c>
      <c r="Y33" s="94">
        <f t="shared" si="38"/>
        <v>0</v>
      </c>
      <c r="Z33" s="94">
        <f t="shared" si="38"/>
        <v>0</v>
      </c>
      <c r="AA33" s="94">
        <f t="shared" si="37"/>
        <v>0</v>
      </c>
    </row>
    <row r="34" spans="1:27" x14ac:dyDescent="0.45">
      <c r="A34" s="46" t="s">
        <v>77</v>
      </c>
      <c r="B34" s="46"/>
      <c r="C34" s="46"/>
      <c r="D34" s="95"/>
      <c r="E34" s="96"/>
      <c r="F34" s="80">
        <f t="shared" si="17"/>
        <v>0</v>
      </c>
      <c r="G34" s="80">
        <f t="shared" si="29"/>
        <v>0</v>
      </c>
      <c r="H34" s="81">
        <f t="shared" si="22"/>
        <v>0</v>
      </c>
      <c r="I34" s="47"/>
      <c r="J34" s="47"/>
      <c r="K34" s="96"/>
      <c r="L34" s="80">
        <f t="shared" si="23"/>
        <v>0</v>
      </c>
      <c r="M34" s="80">
        <f t="shared" si="24"/>
        <v>0</v>
      </c>
      <c r="N34" s="81">
        <f t="shared" si="25"/>
        <v>0</v>
      </c>
      <c r="O34" s="81">
        <f t="shared" si="26"/>
        <v>0</v>
      </c>
      <c r="P34" s="47"/>
      <c r="Q34" s="97"/>
      <c r="R34" s="125">
        <f t="shared" si="14"/>
        <v>0</v>
      </c>
      <c r="S34" s="135">
        <f t="shared" si="20"/>
        <v>0</v>
      </c>
      <c r="T34" s="84">
        <f t="shared" si="15"/>
        <v>0</v>
      </c>
      <c r="U34" s="84">
        <f t="shared" si="27"/>
        <v>0</v>
      </c>
      <c r="V34" s="51"/>
      <c r="W34" s="52"/>
      <c r="X34" s="85">
        <f t="shared" si="38"/>
        <v>0</v>
      </c>
      <c r="Y34" s="52"/>
      <c r="Z34" s="52"/>
      <c r="AA34" s="52"/>
    </row>
    <row r="35" spans="1:27" x14ac:dyDescent="0.45">
      <c r="A35" s="29" t="s">
        <v>64</v>
      </c>
      <c r="B35" s="30">
        <v>11000</v>
      </c>
      <c r="C35" s="30">
        <v>0</v>
      </c>
      <c r="D35" s="54">
        <v>80</v>
      </c>
      <c r="E35" s="74"/>
      <c r="F35" s="56">
        <f t="shared" si="17"/>
        <v>0</v>
      </c>
      <c r="G35" s="56">
        <f t="shared" si="29"/>
        <v>0</v>
      </c>
      <c r="H35" s="57">
        <f t="shared" si="22"/>
        <v>0</v>
      </c>
      <c r="I35" s="57">
        <f>E35*C35</f>
        <v>0</v>
      </c>
      <c r="J35" s="57">
        <f>H35+I35</f>
        <v>0</v>
      </c>
      <c r="K35" s="136"/>
      <c r="L35" s="130">
        <f t="shared" si="23"/>
        <v>0</v>
      </c>
      <c r="M35" s="130">
        <f t="shared" si="24"/>
        <v>0</v>
      </c>
      <c r="N35" s="127">
        <f t="shared" si="25"/>
        <v>0</v>
      </c>
      <c r="O35" s="127">
        <f t="shared" si="26"/>
        <v>0</v>
      </c>
      <c r="P35" s="127">
        <f>N35+O35</f>
        <v>0</v>
      </c>
      <c r="Q35" s="128"/>
      <c r="R35" s="129">
        <f t="shared" si="14"/>
        <v>0</v>
      </c>
      <c r="S35" s="130">
        <f t="shared" si="20"/>
        <v>0</v>
      </c>
      <c r="T35" s="127">
        <f t="shared" si="15"/>
        <v>0</v>
      </c>
      <c r="U35" s="127">
        <f t="shared" si="27"/>
        <v>0</v>
      </c>
      <c r="V35" s="127">
        <f>T35+U35</f>
        <v>0</v>
      </c>
      <c r="W35" s="61">
        <f>Q35+K35+E35</f>
        <v>0</v>
      </c>
      <c r="X35" s="61">
        <f t="shared" si="38"/>
        <v>0</v>
      </c>
      <c r="Y35" s="61">
        <f t="shared" si="38"/>
        <v>0</v>
      </c>
      <c r="Z35" s="61">
        <f t="shared" si="38"/>
        <v>0</v>
      </c>
      <c r="AA35" s="61">
        <f>Y35+Z35</f>
        <v>0</v>
      </c>
    </row>
    <row r="36" spans="1:27" x14ac:dyDescent="0.45">
      <c r="A36" s="29" t="s">
        <v>42</v>
      </c>
      <c r="B36" s="30">
        <v>11000</v>
      </c>
      <c r="C36" s="30">
        <v>0</v>
      </c>
      <c r="D36" s="54">
        <v>80</v>
      </c>
      <c r="E36" s="74"/>
      <c r="F36" s="56">
        <f t="shared" si="17"/>
        <v>0</v>
      </c>
      <c r="G36" s="56">
        <f t="shared" si="29"/>
        <v>0</v>
      </c>
      <c r="H36" s="57">
        <f>G36*B36</f>
        <v>0</v>
      </c>
      <c r="I36" s="57">
        <f t="shared" ref="I36:I38" si="39">E36*C36</f>
        <v>0</v>
      </c>
      <c r="J36" s="57">
        <f t="shared" ref="J36:J38" si="40">H36+I36</f>
        <v>0</v>
      </c>
      <c r="K36" s="74"/>
      <c r="L36" s="56">
        <f t="shared" si="23"/>
        <v>0</v>
      </c>
      <c r="M36" s="56">
        <f t="shared" si="24"/>
        <v>0</v>
      </c>
      <c r="N36" s="57">
        <f t="shared" si="25"/>
        <v>0</v>
      </c>
      <c r="O36" s="57">
        <f t="shared" si="26"/>
        <v>0</v>
      </c>
      <c r="P36" s="57">
        <f>N36+O36</f>
        <v>0</v>
      </c>
      <c r="Q36" s="58"/>
      <c r="R36" s="131">
        <f t="shared" si="14"/>
        <v>0</v>
      </c>
      <c r="S36" s="132">
        <f t="shared" si="20"/>
        <v>0</v>
      </c>
      <c r="T36" s="60">
        <f t="shared" si="15"/>
        <v>0</v>
      </c>
      <c r="U36" s="60">
        <f t="shared" si="27"/>
        <v>0</v>
      </c>
      <c r="V36" s="60">
        <f t="shared" ref="V36:V38" si="41">T36+U36</f>
        <v>0</v>
      </c>
      <c r="W36" s="61">
        <f>Q36+K36+E36</f>
        <v>0</v>
      </c>
      <c r="X36" s="61">
        <f t="shared" si="38"/>
        <v>0</v>
      </c>
      <c r="Y36" s="61">
        <f t="shared" si="38"/>
        <v>0</v>
      </c>
      <c r="Z36" s="61">
        <f t="shared" si="38"/>
        <v>0</v>
      </c>
      <c r="AA36" s="61">
        <f t="shared" ref="AA36:AA38" si="42">Y36+Z36</f>
        <v>0</v>
      </c>
    </row>
    <row r="37" spans="1:27" x14ac:dyDescent="0.45">
      <c r="A37" s="29" t="s">
        <v>43</v>
      </c>
      <c r="B37" s="30">
        <v>11000</v>
      </c>
      <c r="C37" s="30">
        <v>0</v>
      </c>
      <c r="D37" s="54">
        <v>90</v>
      </c>
      <c r="E37" s="74"/>
      <c r="F37" s="56">
        <f t="shared" si="17"/>
        <v>0</v>
      </c>
      <c r="G37" s="56">
        <f>ROUNDUP(F37,0)</f>
        <v>0</v>
      </c>
      <c r="H37" s="57">
        <f t="shared" si="22"/>
        <v>0</v>
      </c>
      <c r="I37" s="57">
        <f t="shared" si="39"/>
        <v>0</v>
      </c>
      <c r="J37" s="57">
        <f t="shared" si="40"/>
        <v>0</v>
      </c>
      <c r="K37" s="74"/>
      <c r="L37" s="56">
        <f t="shared" si="23"/>
        <v>0</v>
      </c>
      <c r="M37" s="56">
        <f t="shared" si="24"/>
        <v>0</v>
      </c>
      <c r="N37" s="57">
        <f t="shared" si="25"/>
        <v>0</v>
      </c>
      <c r="O37" s="57">
        <f t="shared" si="26"/>
        <v>0</v>
      </c>
      <c r="P37" s="57">
        <f>N37+O37</f>
        <v>0</v>
      </c>
      <c r="Q37" s="58"/>
      <c r="R37" s="131">
        <f t="shared" si="14"/>
        <v>0</v>
      </c>
      <c r="S37" s="132">
        <f t="shared" si="20"/>
        <v>0</v>
      </c>
      <c r="T37" s="60">
        <f t="shared" si="15"/>
        <v>0</v>
      </c>
      <c r="U37" s="60">
        <f t="shared" si="27"/>
        <v>0</v>
      </c>
      <c r="V37" s="60">
        <f t="shared" si="41"/>
        <v>0</v>
      </c>
      <c r="W37" s="61">
        <f>Q37+K37+E37</f>
        <v>0</v>
      </c>
      <c r="X37" s="61">
        <f t="shared" si="38"/>
        <v>0</v>
      </c>
      <c r="Y37" s="61">
        <f t="shared" si="38"/>
        <v>0</v>
      </c>
      <c r="Z37" s="61">
        <f t="shared" si="38"/>
        <v>0</v>
      </c>
      <c r="AA37" s="61">
        <f t="shared" si="42"/>
        <v>0</v>
      </c>
    </row>
    <row r="38" spans="1:27" x14ac:dyDescent="0.45">
      <c r="A38" s="29" t="s">
        <v>44</v>
      </c>
      <c r="B38" s="30">
        <v>11000</v>
      </c>
      <c r="C38" s="30">
        <v>0</v>
      </c>
      <c r="D38" s="54">
        <v>95</v>
      </c>
      <c r="E38" s="74"/>
      <c r="F38" s="56">
        <f t="shared" si="17"/>
        <v>0</v>
      </c>
      <c r="G38" s="56">
        <f t="shared" si="29"/>
        <v>0</v>
      </c>
      <c r="H38" s="57">
        <f t="shared" si="22"/>
        <v>0</v>
      </c>
      <c r="I38" s="57">
        <f t="shared" si="39"/>
        <v>0</v>
      </c>
      <c r="J38" s="57">
        <f t="shared" si="40"/>
        <v>0</v>
      </c>
      <c r="K38" s="74"/>
      <c r="L38" s="56">
        <f t="shared" si="23"/>
        <v>0</v>
      </c>
      <c r="M38" s="56">
        <f t="shared" si="24"/>
        <v>0</v>
      </c>
      <c r="N38" s="57">
        <f t="shared" si="25"/>
        <v>0</v>
      </c>
      <c r="O38" s="57">
        <f t="shared" si="26"/>
        <v>0</v>
      </c>
      <c r="P38" s="57">
        <f>N38+O38</f>
        <v>0</v>
      </c>
      <c r="Q38" s="58"/>
      <c r="R38" s="131">
        <f t="shared" si="14"/>
        <v>0</v>
      </c>
      <c r="S38" s="132">
        <f t="shared" si="20"/>
        <v>0</v>
      </c>
      <c r="T38" s="60">
        <f t="shared" si="15"/>
        <v>0</v>
      </c>
      <c r="U38" s="60">
        <f t="shared" si="27"/>
        <v>0</v>
      </c>
      <c r="V38" s="60">
        <f t="shared" si="41"/>
        <v>0</v>
      </c>
      <c r="W38" s="61">
        <f>Q38+K38+E38</f>
        <v>0</v>
      </c>
      <c r="X38" s="61">
        <f t="shared" si="38"/>
        <v>0</v>
      </c>
      <c r="Y38" s="61">
        <f t="shared" si="38"/>
        <v>0</v>
      </c>
      <c r="Z38" s="61">
        <f t="shared" si="38"/>
        <v>0</v>
      </c>
      <c r="AA38" s="61">
        <f t="shared" si="42"/>
        <v>0</v>
      </c>
    </row>
    <row r="39" spans="1:27" ht="19.5" thickBot="1" x14ac:dyDescent="0.5">
      <c r="A39" s="38" t="s">
        <v>45</v>
      </c>
      <c r="B39" s="86">
        <v>11000</v>
      </c>
      <c r="C39" s="86">
        <v>0</v>
      </c>
      <c r="D39" s="87">
        <v>95</v>
      </c>
      <c r="E39" s="91"/>
      <c r="F39" s="89">
        <f t="shared" si="17"/>
        <v>0</v>
      </c>
      <c r="G39" s="89">
        <f t="shared" si="29"/>
        <v>0</v>
      </c>
      <c r="H39" s="90">
        <f t="shared" si="22"/>
        <v>0</v>
      </c>
      <c r="I39" s="90">
        <f>E39*C39</f>
        <v>0</v>
      </c>
      <c r="J39" s="90">
        <f>H39+I39</f>
        <v>0</v>
      </c>
      <c r="K39" s="88"/>
      <c r="L39" s="89">
        <f t="shared" si="23"/>
        <v>0</v>
      </c>
      <c r="M39" s="89">
        <f t="shared" si="24"/>
        <v>0</v>
      </c>
      <c r="N39" s="90">
        <f t="shared" si="25"/>
        <v>0</v>
      </c>
      <c r="O39" s="90">
        <f t="shared" si="26"/>
        <v>0</v>
      </c>
      <c r="P39" s="90">
        <f>N39+O39</f>
        <v>0</v>
      </c>
      <c r="Q39" s="91"/>
      <c r="R39" s="133">
        <f t="shared" si="14"/>
        <v>0</v>
      </c>
      <c r="S39" s="134">
        <f t="shared" si="20"/>
        <v>0</v>
      </c>
      <c r="T39" s="93">
        <f t="shared" si="15"/>
        <v>0</v>
      </c>
      <c r="U39" s="93">
        <f t="shared" si="27"/>
        <v>0</v>
      </c>
      <c r="V39" s="93">
        <f>T39+U39</f>
        <v>0</v>
      </c>
      <c r="W39" s="94">
        <f>Q39+K39+E39</f>
        <v>0</v>
      </c>
      <c r="X39" s="94">
        <f t="shared" si="38"/>
        <v>0</v>
      </c>
      <c r="Y39" s="94">
        <f t="shared" si="38"/>
        <v>0</v>
      </c>
      <c r="Z39" s="94">
        <f t="shared" si="38"/>
        <v>0</v>
      </c>
      <c r="AA39" s="94">
        <f>Y39+Z39</f>
        <v>0</v>
      </c>
    </row>
    <row r="40" spans="1:27" x14ac:dyDescent="0.45">
      <c r="A40" s="46" t="s">
        <v>78</v>
      </c>
      <c r="B40" s="46"/>
      <c r="C40" s="46"/>
      <c r="D40" s="95"/>
      <c r="E40" s="96"/>
      <c r="F40" s="80">
        <f t="shared" si="17"/>
        <v>0</v>
      </c>
      <c r="G40" s="80">
        <f t="shared" si="29"/>
        <v>0</v>
      </c>
      <c r="H40" s="81">
        <f t="shared" si="22"/>
        <v>0</v>
      </c>
      <c r="I40" s="47"/>
      <c r="J40" s="47"/>
      <c r="K40" s="96"/>
      <c r="L40" s="80">
        <f t="shared" si="23"/>
        <v>0</v>
      </c>
      <c r="M40" s="80">
        <f t="shared" si="24"/>
        <v>0</v>
      </c>
      <c r="N40" s="81">
        <f t="shared" si="25"/>
        <v>0</v>
      </c>
      <c r="O40" s="81">
        <f t="shared" si="26"/>
        <v>0</v>
      </c>
      <c r="P40" s="47"/>
      <c r="Q40" s="97"/>
      <c r="R40" s="125">
        <f t="shared" si="14"/>
        <v>0</v>
      </c>
      <c r="S40" s="135">
        <f t="shared" si="20"/>
        <v>0</v>
      </c>
      <c r="T40" s="84">
        <f t="shared" si="15"/>
        <v>0</v>
      </c>
      <c r="U40" s="84">
        <f t="shared" si="27"/>
        <v>0</v>
      </c>
      <c r="V40" s="51"/>
      <c r="W40" s="52"/>
      <c r="X40" s="85">
        <f t="shared" si="38"/>
        <v>0</v>
      </c>
      <c r="Y40" s="52"/>
      <c r="Z40" s="52"/>
      <c r="AA40" s="52"/>
    </row>
    <row r="41" spans="1:27" x14ac:dyDescent="0.45">
      <c r="A41" s="29" t="s">
        <v>64</v>
      </c>
      <c r="B41" s="30">
        <v>11000</v>
      </c>
      <c r="C41" s="30">
        <v>0</v>
      </c>
      <c r="D41" s="54">
        <v>80</v>
      </c>
      <c r="E41" s="74"/>
      <c r="F41" s="56">
        <f t="shared" si="17"/>
        <v>0</v>
      </c>
      <c r="G41" s="56">
        <f t="shared" si="29"/>
        <v>0</v>
      </c>
      <c r="H41" s="57">
        <f t="shared" si="22"/>
        <v>0</v>
      </c>
      <c r="I41" s="57">
        <f>E41*C41</f>
        <v>0</v>
      </c>
      <c r="J41" s="57">
        <f>H41+I41</f>
        <v>0</v>
      </c>
      <c r="K41" s="136"/>
      <c r="L41" s="130">
        <f t="shared" si="23"/>
        <v>0</v>
      </c>
      <c r="M41" s="130">
        <f t="shared" si="24"/>
        <v>0</v>
      </c>
      <c r="N41" s="127">
        <f t="shared" si="25"/>
        <v>0</v>
      </c>
      <c r="O41" s="127">
        <f t="shared" si="26"/>
        <v>0</v>
      </c>
      <c r="P41" s="127">
        <f>N41+O41</f>
        <v>0</v>
      </c>
      <c r="Q41" s="128"/>
      <c r="R41" s="129">
        <f t="shared" si="14"/>
        <v>0</v>
      </c>
      <c r="S41" s="130">
        <f t="shared" si="20"/>
        <v>0</v>
      </c>
      <c r="T41" s="127">
        <f t="shared" si="15"/>
        <v>0</v>
      </c>
      <c r="U41" s="127">
        <f>+S41*C41</f>
        <v>0</v>
      </c>
      <c r="V41" s="127">
        <f>T41+U41</f>
        <v>0</v>
      </c>
      <c r="W41" s="61">
        <f>Q41+K41+E41</f>
        <v>0</v>
      </c>
      <c r="X41" s="61">
        <f t="shared" si="38"/>
        <v>0</v>
      </c>
      <c r="Y41" s="61">
        <f t="shared" si="38"/>
        <v>0</v>
      </c>
      <c r="Z41" s="61">
        <f t="shared" si="38"/>
        <v>0</v>
      </c>
      <c r="AA41" s="61">
        <f>Y41+Z41</f>
        <v>0</v>
      </c>
    </row>
    <row r="42" spans="1:27" x14ac:dyDescent="0.45">
      <c r="A42" s="29" t="s">
        <v>42</v>
      </c>
      <c r="B42" s="30">
        <v>11000</v>
      </c>
      <c r="C42" s="30">
        <v>0</v>
      </c>
      <c r="D42" s="54">
        <v>80</v>
      </c>
      <c r="E42" s="74"/>
      <c r="F42" s="56">
        <f t="shared" si="17"/>
        <v>0</v>
      </c>
      <c r="G42" s="56">
        <f t="shared" si="29"/>
        <v>0</v>
      </c>
      <c r="H42" s="57">
        <f t="shared" si="22"/>
        <v>0</v>
      </c>
      <c r="I42" s="57">
        <f t="shared" ref="I42:I45" si="43">E42*C42</f>
        <v>0</v>
      </c>
      <c r="J42" s="57">
        <f t="shared" ref="J42:J45" si="44">H42+I42</f>
        <v>0</v>
      </c>
      <c r="K42" s="74"/>
      <c r="L42" s="56">
        <f t="shared" si="23"/>
        <v>0</v>
      </c>
      <c r="M42" s="56">
        <f t="shared" si="24"/>
        <v>0</v>
      </c>
      <c r="N42" s="57">
        <f t="shared" si="25"/>
        <v>0</v>
      </c>
      <c r="O42" s="57">
        <f t="shared" si="26"/>
        <v>0</v>
      </c>
      <c r="P42" s="57">
        <f>N42+O42</f>
        <v>0</v>
      </c>
      <c r="Q42" s="58"/>
      <c r="R42" s="131">
        <f t="shared" si="14"/>
        <v>0</v>
      </c>
      <c r="S42" s="132">
        <f t="shared" si="20"/>
        <v>0</v>
      </c>
      <c r="T42" s="60">
        <f t="shared" si="15"/>
        <v>0</v>
      </c>
      <c r="U42" s="60">
        <f t="shared" si="27"/>
        <v>0</v>
      </c>
      <c r="V42" s="60">
        <f t="shared" ref="V42:V45" si="45">T42+U42</f>
        <v>0</v>
      </c>
      <c r="W42" s="61">
        <f>Q42+K42+E42</f>
        <v>0</v>
      </c>
      <c r="X42" s="61">
        <f t="shared" si="38"/>
        <v>0</v>
      </c>
      <c r="Y42" s="61">
        <f t="shared" si="38"/>
        <v>0</v>
      </c>
      <c r="Z42" s="61">
        <f t="shared" si="38"/>
        <v>0</v>
      </c>
      <c r="AA42" s="61">
        <f t="shared" ref="AA42:AA45" si="46">Y42+Z42</f>
        <v>0</v>
      </c>
    </row>
    <row r="43" spans="1:27" x14ac:dyDescent="0.45">
      <c r="A43" s="29" t="s">
        <v>43</v>
      </c>
      <c r="B43" s="30">
        <v>11000</v>
      </c>
      <c r="C43" s="30">
        <v>0</v>
      </c>
      <c r="D43" s="54">
        <v>90</v>
      </c>
      <c r="E43" s="74"/>
      <c r="F43" s="56">
        <f t="shared" si="17"/>
        <v>0</v>
      </c>
      <c r="G43" s="56">
        <f t="shared" si="29"/>
        <v>0</v>
      </c>
      <c r="H43" s="57">
        <f t="shared" si="22"/>
        <v>0</v>
      </c>
      <c r="I43" s="57">
        <f t="shared" si="43"/>
        <v>0</v>
      </c>
      <c r="J43" s="57">
        <f t="shared" si="44"/>
        <v>0</v>
      </c>
      <c r="K43" s="74"/>
      <c r="L43" s="56">
        <f t="shared" si="23"/>
        <v>0</v>
      </c>
      <c r="M43" s="56">
        <f t="shared" si="24"/>
        <v>0</v>
      </c>
      <c r="N43" s="57">
        <f t="shared" si="25"/>
        <v>0</v>
      </c>
      <c r="O43" s="57">
        <f t="shared" si="26"/>
        <v>0</v>
      </c>
      <c r="P43" s="57">
        <f>N43+O43</f>
        <v>0</v>
      </c>
      <c r="Q43" s="58"/>
      <c r="R43" s="131">
        <f t="shared" si="14"/>
        <v>0</v>
      </c>
      <c r="S43" s="132">
        <f t="shared" si="20"/>
        <v>0</v>
      </c>
      <c r="T43" s="60">
        <f t="shared" si="15"/>
        <v>0</v>
      </c>
      <c r="U43" s="60">
        <f t="shared" si="27"/>
        <v>0</v>
      </c>
      <c r="V43" s="60">
        <f t="shared" si="45"/>
        <v>0</v>
      </c>
      <c r="W43" s="61">
        <f>Q43+K43+E43</f>
        <v>0</v>
      </c>
      <c r="X43" s="61">
        <f t="shared" si="38"/>
        <v>0</v>
      </c>
      <c r="Y43" s="61">
        <f t="shared" si="38"/>
        <v>0</v>
      </c>
      <c r="Z43" s="61">
        <f t="shared" si="38"/>
        <v>0</v>
      </c>
      <c r="AA43" s="61">
        <f t="shared" si="46"/>
        <v>0</v>
      </c>
    </row>
    <row r="44" spans="1:27" x14ac:dyDescent="0.45">
      <c r="A44" s="29" t="s">
        <v>44</v>
      </c>
      <c r="B44" s="30">
        <v>11000</v>
      </c>
      <c r="C44" s="30">
        <v>0</v>
      </c>
      <c r="D44" s="54">
        <v>95</v>
      </c>
      <c r="E44" s="74"/>
      <c r="F44" s="56">
        <f t="shared" si="17"/>
        <v>0</v>
      </c>
      <c r="G44" s="56">
        <f t="shared" si="29"/>
        <v>0</v>
      </c>
      <c r="H44" s="57">
        <f t="shared" si="22"/>
        <v>0</v>
      </c>
      <c r="I44" s="57">
        <f t="shared" si="43"/>
        <v>0</v>
      </c>
      <c r="J44" s="57">
        <f t="shared" si="44"/>
        <v>0</v>
      </c>
      <c r="K44" s="74"/>
      <c r="L44" s="56">
        <f t="shared" si="23"/>
        <v>0</v>
      </c>
      <c r="M44" s="56">
        <f t="shared" si="24"/>
        <v>0</v>
      </c>
      <c r="N44" s="57">
        <f t="shared" si="25"/>
        <v>0</v>
      </c>
      <c r="O44" s="57">
        <f t="shared" si="26"/>
        <v>0</v>
      </c>
      <c r="P44" s="57">
        <f>N44+O44</f>
        <v>0</v>
      </c>
      <c r="Q44" s="58"/>
      <c r="R44" s="131">
        <f t="shared" si="14"/>
        <v>0</v>
      </c>
      <c r="S44" s="132">
        <f t="shared" si="20"/>
        <v>0</v>
      </c>
      <c r="T44" s="60">
        <f t="shared" si="15"/>
        <v>0</v>
      </c>
      <c r="U44" s="60">
        <f t="shared" si="27"/>
        <v>0</v>
      </c>
      <c r="V44" s="60">
        <f t="shared" si="45"/>
        <v>0</v>
      </c>
      <c r="W44" s="61">
        <f>Q44+K44+E44</f>
        <v>0</v>
      </c>
      <c r="X44" s="61">
        <f t="shared" si="38"/>
        <v>0</v>
      </c>
      <c r="Y44" s="61">
        <f t="shared" si="38"/>
        <v>0</v>
      </c>
      <c r="Z44" s="61">
        <f t="shared" si="38"/>
        <v>0</v>
      </c>
      <c r="AA44" s="61">
        <f t="shared" si="46"/>
        <v>0</v>
      </c>
    </row>
    <row r="45" spans="1:27" ht="19.5" thickBot="1" x14ac:dyDescent="0.5">
      <c r="A45" s="38" t="s">
        <v>45</v>
      </c>
      <c r="B45" s="86">
        <v>11000</v>
      </c>
      <c r="C45" s="86">
        <v>0</v>
      </c>
      <c r="D45" s="87">
        <v>95</v>
      </c>
      <c r="E45" s="91"/>
      <c r="F45" s="89">
        <f t="shared" si="17"/>
        <v>0</v>
      </c>
      <c r="G45" s="89">
        <f t="shared" si="29"/>
        <v>0</v>
      </c>
      <c r="H45" s="90">
        <f t="shared" si="22"/>
        <v>0</v>
      </c>
      <c r="I45" s="90">
        <f t="shared" si="43"/>
        <v>0</v>
      </c>
      <c r="J45" s="90">
        <f t="shared" si="44"/>
        <v>0</v>
      </c>
      <c r="K45" s="88"/>
      <c r="L45" s="89">
        <f t="shared" si="23"/>
        <v>0</v>
      </c>
      <c r="M45" s="89">
        <f t="shared" si="24"/>
        <v>0</v>
      </c>
      <c r="N45" s="90">
        <f t="shared" si="25"/>
        <v>0</v>
      </c>
      <c r="O45" s="90">
        <f t="shared" si="26"/>
        <v>0</v>
      </c>
      <c r="P45" s="90">
        <f>N45+O45</f>
        <v>0</v>
      </c>
      <c r="Q45" s="91"/>
      <c r="R45" s="133">
        <f t="shared" si="14"/>
        <v>0</v>
      </c>
      <c r="S45" s="134">
        <f t="shared" si="20"/>
        <v>0</v>
      </c>
      <c r="T45" s="93">
        <f>+S45*B45</f>
        <v>0</v>
      </c>
      <c r="U45" s="93">
        <f t="shared" si="27"/>
        <v>0</v>
      </c>
      <c r="V45" s="93">
        <f t="shared" si="45"/>
        <v>0</v>
      </c>
      <c r="W45" s="94">
        <f>Q45+K45+E45</f>
        <v>0</v>
      </c>
      <c r="X45" s="94">
        <f t="shared" si="38"/>
        <v>0</v>
      </c>
      <c r="Y45" s="94">
        <f t="shared" si="38"/>
        <v>0</v>
      </c>
      <c r="Z45" s="94">
        <f t="shared" si="38"/>
        <v>0</v>
      </c>
      <c r="AA45" s="94">
        <f t="shared" si="46"/>
        <v>0</v>
      </c>
    </row>
    <row r="46" spans="1:27" x14ac:dyDescent="0.45">
      <c r="A46" s="46" t="s">
        <v>79</v>
      </c>
      <c r="B46" s="46"/>
      <c r="C46" s="46"/>
      <c r="D46" s="95"/>
      <c r="E46" s="96"/>
      <c r="F46" s="80">
        <f t="shared" si="17"/>
        <v>0</v>
      </c>
      <c r="G46" s="80">
        <f t="shared" si="29"/>
        <v>0</v>
      </c>
      <c r="H46" s="81">
        <f t="shared" si="22"/>
        <v>0</v>
      </c>
      <c r="I46" s="47"/>
      <c r="J46" s="47"/>
      <c r="K46" s="96"/>
      <c r="L46" s="80">
        <f t="shared" si="23"/>
        <v>0</v>
      </c>
      <c r="M46" s="80">
        <f t="shared" si="24"/>
        <v>0</v>
      </c>
      <c r="N46" s="81">
        <f t="shared" si="25"/>
        <v>0</v>
      </c>
      <c r="O46" s="81">
        <f t="shared" si="26"/>
        <v>0</v>
      </c>
      <c r="P46" s="47"/>
      <c r="Q46" s="97"/>
      <c r="R46" s="125">
        <f t="shared" si="14"/>
        <v>0</v>
      </c>
      <c r="S46" s="135">
        <f t="shared" si="20"/>
        <v>0</v>
      </c>
      <c r="T46" s="84">
        <f t="shared" si="15"/>
        <v>0</v>
      </c>
      <c r="U46" s="84">
        <f t="shared" si="27"/>
        <v>0</v>
      </c>
      <c r="V46" s="51"/>
      <c r="W46" s="52"/>
      <c r="X46" s="85">
        <f t="shared" si="38"/>
        <v>0</v>
      </c>
      <c r="Y46" s="52"/>
      <c r="Z46" s="52"/>
      <c r="AA46" s="52"/>
    </row>
    <row r="47" spans="1:27" x14ac:dyDescent="0.45">
      <c r="A47" s="29" t="s">
        <v>64</v>
      </c>
      <c r="B47" s="30">
        <v>11000</v>
      </c>
      <c r="C47" s="30">
        <v>0</v>
      </c>
      <c r="D47" s="54">
        <v>80</v>
      </c>
      <c r="E47" s="74"/>
      <c r="F47" s="56">
        <f t="shared" si="17"/>
        <v>0</v>
      </c>
      <c r="G47" s="56">
        <f t="shared" si="29"/>
        <v>0</v>
      </c>
      <c r="H47" s="57">
        <f t="shared" si="22"/>
        <v>0</v>
      </c>
      <c r="I47" s="57">
        <f>E47*C47</f>
        <v>0</v>
      </c>
      <c r="J47" s="57">
        <f>H47+I47</f>
        <v>0</v>
      </c>
      <c r="K47" s="126"/>
      <c r="L47" s="130">
        <f t="shared" si="23"/>
        <v>0</v>
      </c>
      <c r="M47" s="130">
        <f t="shared" si="24"/>
        <v>0</v>
      </c>
      <c r="N47" s="127">
        <f t="shared" si="25"/>
        <v>0</v>
      </c>
      <c r="O47" s="127">
        <f t="shared" si="26"/>
        <v>0</v>
      </c>
      <c r="P47" s="127">
        <f>N47+O47</f>
        <v>0</v>
      </c>
      <c r="Q47" s="128"/>
      <c r="R47" s="129">
        <f t="shared" si="14"/>
        <v>0</v>
      </c>
      <c r="S47" s="130">
        <f t="shared" si="20"/>
        <v>0</v>
      </c>
      <c r="T47" s="127">
        <f t="shared" si="15"/>
        <v>0</v>
      </c>
      <c r="U47" s="127">
        <f t="shared" si="27"/>
        <v>0</v>
      </c>
      <c r="V47" s="127">
        <f>T47+U47</f>
        <v>0</v>
      </c>
      <c r="W47" s="61">
        <f>Q47+K47+E47</f>
        <v>0</v>
      </c>
      <c r="X47" s="61">
        <f t="shared" si="38"/>
        <v>0</v>
      </c>
      <c r="Y47" s="61">
        <f t="shared" si="38"/>
        <v>0</v>
      </c>
      <c r="Z47" s="61">
        <f t="shared" si="38"/>
        <v>0</v>
      </c>
      <c r="AA47" s="61">
        <f>Y47+Z47</f>
        <v>0</v>
      </c>
    </row>
    <row r="48" spans="1:27" x14ac:dyDescent="0.45">
      <c r="A48" s="29" t="s">
        <v>42</v>
      </c>
      <c r="B48" s="30">
        <v>11000</v>
      </c>
      <c r="C48" s="30">
        <v>0</v>
      </c>
      <c r="D48" s="54">
        <v>80</v>
      </c>
      <c r="E48" s="58"/>
      <c r="F48" s="56">
        <f t="shared" si="17"/>
        <v>0</v>
      </c>
      <c r="G48" s="56">
        <f t="shared" si="29"/>
        <v>0</v>
      </c>
      <c r="H48" s="57">
        <f t="shared" si="22"/>
        <v>0</v>
      </c>
      <c r="I48" s="57">
        <f t="shared" ref="I48:I51" si="47">E48*C48</f>
        <v>0</v>
      </c>
      <c r="J48" s="57">
        <f t="shared" ref="J48:J51" si="48">H48+I48</f>
        <v>0</v>
      </c>
      <c r="K48" s="55"/>
      <c r="L48" s="56">
        <f t="shared" si="23"/>
        <v>0</v>
      </c>
      <c r="M48" s="56">
        <f t="shared" si="24"/>
        <v>0</v>
      </c>
      <c r="N48" s="57">
        <f t="shared" si="25"/>
        <v>0</v>
      </c>
      <c r="O48" s="57">
        <f t="shared" si="26"/>
        <v>0</v>
      </c>
      <c r="P48" s="57">
        <f>N48+O48</f>
        <v>0</v>
      </c>
      <c r="Q48" s="58"/>
      <c r="R48" s="131">
        <f t="shared" si="14"/>
        <v>0</v>
      </c>
      <c r="S48" s="132">
        <f t="shared" si="20"/>
        <v>0</v>
      </c>
      <c r="T48" s="60">
        <f t="shared" si="15"/>
        <v>0</v>
      </c>
      <c r="U48" s="60">
        <f t="shared" si="27"/>
        <v>0</v>
      </c>
      <c r="V48" s="60">
        <f t="shared" ref="V48:V51" si="49">T48+U48</f>
        <v>0</v>
      </c>
      <c r="W48" s="61">
        <f>Q48+K48+E48</f>
        <v>0</v>
      </c>
      <c r="X48" s="61">
        <f t="shared" si="38"/>
        <v>0</v>
      </c>
      <c r="Y48" s="61">
        <f t="shared" si="38"/>
        <v>0</v>
      </c>
      <c r="Z48" s="61">
        <f t="shared" si="38"/>
        <v>0</v>
      </c>
      <c r="AA48" s="61">
        <f t="shared" ref="AA48:AA51" si="50">Y48+Z48</f>
        <v>0</v>
      </c>
    </row>
    <row r="49" spans="1:27" x14ac:dyDescent="0.45">
      <c r="A49" s="29" t="s">
        <v>43</v>
      </c>
      <c r="B49" s="30">
        <v>11000</v>
      </c>
      <c r="C49" s="30">
        <v>0</v>
      </c>
      <c r="D49" s="54">
        <v>90</v>
      </c>
      <c r="E49" s="58"/>
      <c r="F49" s="56">
        <f t="shared" si="17"/>
        <v>0</v>
      </c>
      <c r="G49" s="56">
        <f t="shared" si="29"/>
        <v>0</v>
      </c>
      <c r="H49" s="57">
        <f t="shared" si="22"/>
        <v>0</v>
      </c>
      <c r="I49" s="57">
        <f t="shared" si="47"/>
        <v>0</v>
      </c>
      <c r="J49" s="57">
        <f t="shared" si="48"/>
        <v>0</v>
      </c>
      <c r="K49" s="55"/>
      <c r="L49" s="56">
        <f t="shared" si="23"/>
        <v>0</v>
      </c>
      <c r="M49" s="56">
        <f t="shared" si="24"/>
        <v>0</v>
      </c>
      <c r="N49" s="57">
        <f t="shared" si="25"/>
        <v>0</v>
      </c>
      <c r="O49" s="57">
        <f t="shared" si="26"/>
        <v>0</v>
      </c>
      <c r="P49" s="57">
        <f>N49+O49</f>
        <v>0</v>
      </c>
      <c r="Q49" s="58"/>
      <c r="R49" s="131">
        <f t="shared" si="14"/>
        <v>0</v>
      </c>
      <c r="S49" s="132">
        <f t="shared" si="20"/>
        <v>0</v>
      </c>
      <c r="T49" s="60">
        <f t="shared" si="15"/>
        <v>0</v>
      </c>
      <c r="U49" s="60">
        <f t="shared" si="27"/>
        <v>0</v>
      </c>
      <c r="V49" s="60">
        <f t="shared" si="49"/>
        <v>0</v>
      </c>
      <c r="W49" s="61">
        <f>Q49+K49+E49</f>
        <v>0</v>
      </c>
      <c r="X49" s="61">
        <f t="shared" si="38"/>
        <v>0</v>
      </c>
      <c r="Y49" s="61">
        <f t="shared" si="38"/>
        <v>0</v>
      </c>
      <c r="Z49" s="61">
        <f t="shared" si="38"/>
        <v>0</v>
      </c>
      <c r="AA49" s="61">
        <f t="shared" si="50"/>
        <v>0</v>
      </c>
    </row>
    <row r="50" spans="1:27" x14ac:dyDescent="0.45">
      <c r="A50" s="29" t="s">
        <v>44</v>
      </c>
      <c r="B50" s="30">
        <v>11000</v>
      </c>
      <c r="C50" s="30">
        <v>0</v>
      </c>
      <c r="D50" s="54">
        <v>95</v>
      </c>
      <c r="E50" s="58"/>
      <c r="F50" s="56">
        <f t="shared" si="17"/>
        <v>0</v>
      </c>
      <c r="G50" s="56">
        <f t="shared" si="29"/>
        <v>0</v>
      </c>
      <c r="H50" s="57">
        <f t="shared" si="22"/>
        <v>0</v>
      </c>
      <c r="I50" s="57">
        <f t="shared" si="47"/>
        <v>0</v>
      </c>
      <c r="J50" s="57">
        <f t="shared" si="48"/>
        <v>0</v>
      </c>
      <c r="K50" s="74"/>
      <c r="L50" s="56">
        <f t="shared" si="23"/>
        <v>0</v>
      </c>
      <c r="M50" s="56">
        <f t="shared" si="24"/>
        <v>0</v>
      </c>
      <c r="N50" s="57">
        <f t="shared" si="25"/>
        <v>0</v>
      </c>
      <c r="O50" s="57">
        <f t="shared" si="26"/>
        <v>0</v>
      </c>
      <c r="P50" s="57">
        <f>N50+O50</f>
        <v>0</v>
      </c>
      <c r="Q50" s="58"/>
      <c r="R50" s="131">
        <f t="shared" si="14"/>
        <v>0</v>
      </c>
      <c r="S50" s="132">
        <f t="shared" si="20"/>
        <v>0</v>
      </c>
      <c r="T50" s="60">
        <f t="shared" si="15"/>
        <v>0</v>
      </c>
      <c r="U50" s="60">
        <f t="shared" si="27"/>
        <v>0</v>
      </c>
      <c r="V50" s="60">
        <f t="shared" si="49"/>
        <v>0</v>
      </c>
      <c r="W50" s="61">
        <f>Q50+K50+E50</f>
        <v>0</v>
      </c>
      <c r="X50" s="61">
        <f t="shared" si="38"/>
        <v>0</v>
      </c>
      <c r="Y50" s="61">
        <f t="shared" si="38"/>
        <v>0</v>
      </c>
      <c r="Z50" s="61">
        <f t="shared" si="38"/>
        <v>0</v>
      </c>
      <c r="AA50" s="61">
        <f t="shared" si="50"/>
        <v>0</v>
      </c>
    </row>
    <row r="51" spans="1:27" ht="19.5" thickBot="1" x14ac:dyDescent="0.5">
      <c r="A51" s="38" t="s">
        <v>45</v>
      </c>
      <c r="B51" s="86">
        <v>11000</v>
      </c>
      <c r="C51" s="86">
        <v>0</v>
      </c>
      <c r="D51" s="87">
        <v>95</v>
      </c>
      <c r="E51" s="91"/>
      <c r="F51" s="89">
        <f t="shared" si="17"/>
        <v>0</v>
      </c>
      <c r="G51" s="89">
        <f t="shared" si="29"/>
        <v>0</v>
      </c>
      <c r="H51" s="90">
        <f t="shared" si="22"/>
        <v>0</v>
      </c>
      <c r="I51" s="90">
        <f t="shared" si="47"/>
        <v>0</v>
      </c>
      <c r="J51" s="90">
        <f t="shared" si="48"/>
        <v>0</v>
      </c>
      <c r="K51" s="88"/>
      <c r="L51" s="89">
        <f t="shared" si="23"/>
        <v>0</v>
      </c>
      <c r="M51" s="89">
        <f t="shared" si="24"/>
        <v>0</v>
      </c>
      <c r="N51" s="90">
        <f t="shared" si="25"/>
        <v>0</v>
      </c>
      <c r="O51" s="90">
        <f t="shared" si="26"/>
        <v>0</v>
      </c>
      <c r="P51" s="90">
        <f>N51+O51</f>
        <v>0</v>
      </c>
      <c r="Q51" s="91"/>
      <c r="R51" s="133">
        <f t="shared" si="14"/>
        <v>0</v>
      </c>
      <c r="S51" s="134">
        <f t="shared" si="20"/>
        <v>0</v>
      </c>
      <c r="T51" s="93">
        <f t="shared" si="15"/>
        <v>0</v>
      </c>
      <c r="U51" s="93">
        <f t="shared" si="27"/>
        <v>0</v>
      </c>
      <c r="V51" s="93">
        <f t="shared" si="49"/>
        <v>0</v>
      </c>
      <c r="W51" s="94">
        <f>Q51+K51+E51</f>
        <v>0</v>
      </c>
      <c r="X51" s="94">
        <f t="shared" si="38"/>
        <v>0</v>
      </c>
      <c r="Y51" s="94">
        <f t="shared" si="38"/>
        <v>0</v>
      </c>
      <c r="Z51" s="94">
        <f t="shared" si="38"/>
        <v>0</v>
      </c>
      <c r="AA51" s="94">
        <f t="shared" si="50"/>
        <v>0</v>
      </c>
    </row>
    <row r="52" spans="1:27" x14ac:dyDescent="0.45">
      <c r="A52" s="46" t="s">
        <v>80</v>
      </c>
      <c r="B52" s="46"/>
      <c r="C52" s="46"/>
      <c r="D52" s="95"/>
      <c r="E52" s="96"/>
      <c r="F52" s="80">
        <f t="shared" si="17"/>
        <v>0</v>
      </c>
      <c r="G52" s="80">
        <f t="shared" si="29"/>
        <v>0</v>
      </c>
      <c r="H52" s="81">
        <f t="shared" si="22"/>
        <v>0</v>
      </c>
      <c r="I52" s="47"/>
      <c r="J52" s="47"/>
      <c r="K52" s="96"/>
      <c r="L52" s="80">
        <f t="shared" si="23"/>
        <v>0</v>
      </c>
      <c r="M52" s="80">
        <f t="shared" si="24"/>
        <v>0</v>
      </c>
      <c r="N52" s="81">
        <f t="shared" si="25"/>
        <v>0</v>
      </c>
      <c r="O52" s="81">
        <f t="shared" si="26"/>
        <v>0</v>
      </c>
      <c r="P52" s="47"/>
      <c r="Q52" s="97"/>
      <c r="R52" s="125">
        <f t="shared" si="14"/>
        <v>0</v>
      </c>
      <c r="S52" s="135">
        <f t="shared" si="20"/>
        <v>0</v>
      </c>
      <c r="T52" s="84">
        <f t="shared" si="15"/>
        <v>0</v>
      </c>
      <c r="U52" s="84">
        <f t="shared" si="27"/>
        <v>0</v>
      </c>
      <c r="V52" s="51"/>
      <c r="W52" s="52"/>
      <c r="X52" s="85">
        <f t="shared" si="38"/>
        <v>0</v>
      </c>
      <c r="Y52" s="52"/>
      <c r="Z52" s="52"/>
      <c r="AA52" s="52"/>
    </row>
    <row r="53" spans="1:27" x14ac:dyDescent="0.45">
      <c r="A53" s="29" t="s">
        <v>64</v>
      </c>
      <c r="B53" s="30">
        <v>11000</v>
      </c>
      <c r="C53" s="30">
        <v>0</v>
      </c>
      <c r="D53" s="54">
        <v>80</v>
      </c>
      <c r="E53" s="58"/>
      <c r="F53" s="56">
        <f t="shared" si="17"/>
        <v>0</v>
      </c>
      <c r="G53" s="56">
        <f t="shared" si="29"/>
        <v>0</v>
      </c>
      <c r="H53" s="57">
        <f t="shared" si="22"/>
        <v>0</v>
      </c>
      <c r="I53" s="57">
        <f>E53*C53</f>
        <v>0</v>
      </c>
      <c r="J53" s="57">
        <f>H53+I53</f>
        <v>0</v>
      </c>
      <c r="K53" s="126"/>
      <c r="L53" s="130">
        <f t="shared" si="23"/>
        <v>0</v>
      </c>
      <c r="M53" s="130">
        <f t="shared" si="24"/>
        <v>0</v>
      </c>
      <c r="N53" s="127">
        <f t="shared" si="25"/>
        <v>0</v>
      </c>
      <c r="O53" s="127">
        <f t="shared" si="26"/>
        <v>0</v>
      </c>
      <c r="P53" s="127">
        <f>N53+O53</f>
        <v>0</v>
      </c>
      <c r="Q53" s="128"/>
      <c r="R53" s="129">
        <f t="shared" si="14"/>
        <v>0</v>
      </c>
      <c r="S53" s="130">
        <f t="shared" si="20"/>
        <v>0</v>
      </c>
      <c r="T53" s="127">
        <f t="shared" si="15"/>
        <v>0</v>
      </c>
      <c r="U53" s="127">
        <f t="shared" si="27"/>
        <v>0</v>
      </c>
      <c r="V53" s="127">
        <f>T53+U53</f>
        <v>0</v>
      </c>
      <c r="W53" s="61">
        <f>Q53+K53+E53</f>
        <v>0</v>
      </c>
      <c r="X53" s="61">
        <f t="shared" si="38"/>
        <v>0</v>
      </c>
      <c r="Y53" s="61">
        <f t="shared" si="38"/>
        <v>0</v>
      </c>
      <c r="Z53" s="61">
        <f t="shared" si="38"/>
        <v>0</v>
      </c>
      <c r="AA53" s="61">
        <f>Y53+Z53</f>
        <v>0</v>
      </c>
    </row>
    <row r="54" spans="1:27" x14ac:dyDescent="0.45">
      <c r="A54" s="29" t="s">
        <v>42</v>
      </c>
      <c r="B54" s="30">
        <v>11000</v>
      </c>
      <c r="C54" s="30">
        <v>0</v>
      </c>
      <c r="D54" s="54">
        <v>80</v>
      </c>
      <c r="E54" s="58"/>
      <c r="F54" s="56">
        <f t="shared" si="17"/>
        <v>0</v>
      </c>
      <c r="G54" s="56">
        <f t="shared" si="29"/>
        <v>0</v>
      </c>
      <c r="H54" s="57">
        <f t="shared" si="22"/>
        <v>0</v>
      </c>
      <c r="I54" s="57">
        <f t="shared" ref="I54:I57" si="51">E54*C54</f>
        <v>0</v>
      </c>
      <c r="J54" s="57">
        <f t="shared" ref="J54:J57" si="52">H54+I54</f>
        <v>0</v>
      </c>
      <c r="K54" s="55"/>
      <c r="L54" s="56">
        <f t="shared" si="23"/>
        <v>0</v>
      </c>
      <c r="M54" s="56">
        <f t="shared" si="24"/>
        <v>0</v>
      </c>
      <c r="N54" s="57">
        <f t="shared" si="25"/>
        <v>0</v>
      </c>
      <c r="O54" s="57">
        <f t="shared" si="26"/>
        <v>0</v>
      </c>
      <c r="P54" s="57">
        <f>N54+O54</f>
        <v>0</v>
      </c>
      <c r="Q54" s="58"/>
      <c r="R54" s="131">
        <f t="shared" si="14"/>
        <v>0</v>
      </c>
      <c r="S54" s="132">
        <f t="shared" si="20"/>
        <v>0</v>
      </c>
      <c r="T54" s="60">
        <f t="shared" si="15"/>
        <v>0</v>
      </c>
      <c r="U54" s="60">
        <f t="shared" si="27"/>
        <v>0</v>
      </c>
      <c r="V54" s="60">
        <f t="shared" ref="V54:V57" si="53">T54+U54</f>
        <v>0</v>
      </c>
      <c r="W54" s="61">
        <f>Q54+K54+E54</f>
        <v>0</v>
      </c>
      <c r="X54" s="61">
        <f t="shared" si="38"/>
        <v>0</v>
      </c>
      <c r="Y54" s="61">
        <f t="shared" si="38"/>
        <v>0</v>
      </c>
      <c r="Z54" s="61">
        <f t="shared" si="38"/>
        <v>0</v>
      </c>
      <c r="AA54" s="61">
        <f t="shared" ref="AA54:AA57" si="54">Y54+Z54</f>
        <v>0</v>
      </c>
    </row>
    <row r="55" spans="1:27" x14ac:dyDescent="0.45">
      <c r="A55" s="29" t="s">
        <v>43</v>
      </c>
      <c r="B55" s="30">
        <v>11000</v>
      </c>
      <c r="C55" s="30">
        <v>0</v>
      </c>
      <c r="D55" s="54">
        <v>90</v>
      </c>
      <c r="E55" s="58"/>
      <c r="F55" s="56">
        <f t="shared" si="17"/>
        <v>0</v>
      </c>
      <c r="G55" s="56">
        <f t="shared" si="29"/>
        <v>0</v>
      </c>
      <c r="H55" s="57">
        <f t="shared" si="22"/>
        <v>0</v>
      </c>
      <c r="I55" s="57">
        <f t="shared" si="51"/>
        <v>0</v>
      </c>
      <c r="J55" s="57">
        <f t="shared" si="52"/>
        <v>0</v>
      </c>
      <c r="K55" s="55"/>
      <c r="L55" s="56">
        <f t="shared" si="23"/>
        <v>0</v>
      </c>
      <c r="M55" s="56">
        <f t="shared" si="24"/>
        <v>0</v>
      </c>
      <c r="N55" s="57">
        <f t="shared" si="25"/>
        <v>0</v>
      </c>
      <c r="O55" s="57">
        <f t="shared" si="26"/>
        <v>0</v>
      </c>
      <c r="P55" s="57">
        <f>N55+O55</f>
        <v>0</v>
      </c>
      <c r="Q55" s="58"/>
      <c r="R55" s="131">
        <f t="shared" si="14"/>
        <v>0</v>
      </c>
      <c r="S55" s="132">
        <f t="shared" si="20"/>
        <v>0</v>
      </c>
      <c r="T55" s="60">
        <f t="shared" si="15"/>
        <v>0</v>
      </c>
      <c r="U55" s="60">
        <f t="shared" si="27"/>
        <v>0</v>
      </c>
      <c r="V55" s="60">
        <f t="shared" si="53"/>
        <v>0</v>
      </c>
      <c r="W55" s="61">
        <f>Q55+K55+E55</f>
        <v>0</v>
      </c>
      <c r="X55" s="61">
        <f t="shared" si="38"/>
        <v>0</v>
      </c>
      <c r="Y55" s="61">
        <f t="shared" si="38"/>
        <v>0</v>
      </c>
      <c r="Z55" s="61">
        <f t="shared" si="38"/>
        <v>0</v>
      </c>
      <c r="AA55" s="61">
        <f t="shared" si="54"/>
        <v>0</v>
      </c>
    </row>
    <row r="56" spans="1:27" x14ac:dyDescent="0.45">
      <c r="A56" s="29" t="s">
        <v>44</v>
      </c>
      <c r="B56" s="30">
        <v>11000</v>
      </c>
      <c r="C56" s="30">
        <v>0</v>
      </c>
      <c r="D56" s="54">
        <v>95</v>
      </c>
      <c r="E56" s="58"/>
      <c r="F56" s="56">
        <f t="shared" si="17"/>
        <v>0</v>
      </c>
      <c r="G56" s="56">
        <f t="shared" si="29"/>
        <v>0</v>
      </c>
      <c r="H56" s="57">
        <f t="shared" si="22"/>
        <v>0</v>
      </c>
      <c r="I56" s="57">
        <f t="shared" si="51"/>
        <v>0</v>
      </c>
      <c r="J56" s="57">
        <f t="shared" si="52"/>
        <v>0</v>
      </c>
      <c r="K56" s="74"/>
      <c r="L56" s="56">
        <f t="shared" si="23"/>
        <v>0</v>
      </c>
      <c r="M56" s="56">
        <f t="shared" si="24"/>
        <v>0</v>
      </c>
      <c r="N56" s="57">
        <f t="shared" si="25"/>
        <v>0</v>
      </c>
      <c r="O56" s="57">
        <f t="shared" si="26"/>
        <v>0</v>
      </c>
      <c r="P56" s="57">
        <f>N56+O56</f>
        <v>0</v>
      </c>
      <c r="Q56" s="58"/>
      <c r="R56" s="131">
        <f t="shared" si="14"/>
        <v>0</v>
      </c>
      <c r="S56" s="132">
        <f t="shared" si="20"/>
        <v>0</v>
      </c>
      <c r="T56" s="60">
        <f t="shared" si="15"/>
        <v>0</v>
      </c>
      <c r="U56" s="60">
        <f t="shared" si="27"/>
        <v>0</v>
      </c>
      <c r="V56" s="60">
        <f t="shared" si="53"/>
        <v>0</v>
      </c>
      <c r="W56" s="61">
        <f>Q56+K56+E56</f>
        <v>0</v>
      </c>
      <c r="X56" s="61">
        <f t="shared" si="38"/>
        <v>0</v>
      </c>
      <c r="Y56" s="61">
        <f t="shared" si="38"/>
        <v>0</v>
      </c>
      <c r="Z56" s="61">
        <f t="shared" si="38"/>
        <v>0</v>
      </c>
      <c r="AA56" s="61">
        <f t="shared" si="54"/>
        <v>0</v>
      </c>
    </row>
    <row r="57" spans="1:27" ht="19.5" thickBot="1" x14ac:dyDescent="0.5">
      <c r="A57" s="38" t="s">
        <v>45</v>
      </c>
      <c r="B57" s="86">
        <v>11000</v>
      </c>
      <c r="C57" s="86">
        <v>0</v>
      </c>
      <c r="D57" s="87">
        <v>95</v>
      </c>
      <c r="E57" s="91"/>
      <c r="F57" s="89">
        <f t="shared" si="17"/>
        <v>0</v>
      </c>
      <c r="G57" s="89">
        <f t="shared" si="29"/>
        <v>0</v>
      </c>
      <c r="H57" s="90">
        <f t="shared" si="22"/>
        <v>0</v>
      </c>
      <c r="I57" s="90">
        <f t="shared" si="51"/>
        <v>0</v>
      </c>
      <c r="J57" s="90">
        <f t="shared" si="52"/>
        <v>0</v>
      </c>
      <c r="K57" s="88"/>
      <c r="L57" s="89">
        <f t="shared" si="23"/>
        <v>0</v>
      </c>
      <c r="M57" s="89">
        <f t="shared" si="24"/>
        <v>0</v>
      </c>
      <c r="N57" s="90">
        <f t="shared" si="25"/>
        <v>0</v>
      </c>
      <c r="O57" s="90">
        <f t="shared" si="26"/>
        <v>0</v>
      </c>
      <c r="P57" s="90">
        <f>N57+O57</f>
        <v>0</v>
      </c>
      <c r="Q57" s="91"/>
      <c r="R57" s="133">
        <f t="shared" si="14"/>
        <v>0</v>
      </c>
      <c r="S57" s="134">
        <f t="shared" si="20"/>
        <v>0</v>
      </c>
      <c r="T57" s="93">
        <f t="shared" si="15"/>
        <v>0</v>
      </c>
      <c r="U57" s="93">
        <f t="shared" si="27"/>
        <v>0</v>
      </c>
      <c r="V57" s="93">
        <f t="shared" si="53"/>
        <v>0</v>
      </c>
      <c r="W57" s="94">
        <f>Q57+K57+E57</f>
        <v>0</v>
      </c>
      <c r="X57" s="94">
        <f t="shared" si="38"/>
        <v>0</v>
      </c>
      <c r="Y57" s="94">
        <f t="shared" si="38"/>
        <v>0</v>
      </c>
      <c r="Z57" s="94">
        <f t="shared" si="38"/>
        <v>0</v>
      </c>
      <c r="AA57" s="94">
        <f t="shared" si="54"/>
        <v>0</v>
      </c>
    </row>
    <row r="58" spans="1:27" s="73" customFormat="1" x14ac:dyDescent="0.45">
      <c r="A58" s="98" t="s">
        <v>81</v>
      </c>
      <c r="B58" s="98"/>
      <c r="C58" s="98"/>
      <c r="D58" s="99"/>
      <c r="E58" s="100"/>
      <c r="F58" s="80">
        <f t="shared" si="17"/>
        <v>0</v>
      </c>
      <c r="G58" s="80">
        <f t="shared" si="29"/>
        <v>0</v>
      </c>
      <c r="H58" s="81">
        <f t="shared" si="22"/>
        <v>0</v>
      </c>
      <c r="I58" s="101"/>
      <c r="J58" s="101"/>
      <c r="K58" s="100"/>
      <c r="L58" s="80">
        <f t="shared" si="23"/>
        <v>0</v>
      </c>
      <c r="M58" s="80">
        <f t="shared" si="24"/>
        <v>0</v>
      </c>
      <c r="N58" s="81">
        <f t="shared" si="25"/>
        <v>0</v>
      </c>
      <c r="O58" s="81">
        <f t="shared" si="26"/>
        <v>0</v>
      </c>
      <c r="P58" s="101"/>
      <c r="Q58" s="102"/>
      <c r="R58" s="125">
        <f t="shared" si="14"/>
        <v>0</v>
      </c>
      <c r="S58" s="135">
        <f t="shared" si="20"/>
        <v>0</v>
      </c>
      <c r="T58" s="84">
        <f t="shared" si="15"/>
        <v>0</v>
      </c>
      <c r="U58" s="84">
        <f t="shared" si="27"/>
        <v>0</v>
      </c>
      <c r="V58" s="103"/>
      <c r="W58" s="104"/>
      <c r="X58" s="85">
        <f t="shared" si="38"/>
        <v>0</v>
      </c>
      <c r="Y58" s="104"/>
      <c r="Z58" s="104"/>
      <c r="AA58" s="104"/>
    </row>
    <row r="59" spans="1:27" x14ac:dyDescent="0.45">
      <c r="A59" s="29" t="s">
        <v>64</v>
      </c>
      <c r="B59" s="30">
        <v>11000</v>
      </c>
      <c r="C59" s="30">
        <v>0</v>
      </c>
      <c r="D59" s="54">
        <v>80</v>
      </c>
      <c r="E59" s="58"/>
      <c r="F59" s="56">
        <f t="shared" si="17"/>
        <v>0</v>
      </c>
      <c r="G59" s="56">
        <f t="shared" si="29"/>
        <v>0</v>
      </c>
      <c r="H59" s="57">
        <f t="shared" si="22"/>
        <v>0</v>
      </c>
      <c r="I59" s="57">
        <f>E59*C59</f>
        <v>0</v>
      </c>
      <c r="J59" s="57">
        <f>H59+I59</f>
        <v>0</v>
      </c>
      <c r="K59" s="126"/>
      <c r="L59" s="130">
        <f t="shared" si="23"/>
        <v>0</v>
      </c>
      <c r="M59" s="130">
        <f t="shared" si="24"/>
        <v>0</v>
      </c>
      <c r="N59" s="127">
        <f t="shared" si="25"/>
        <v>0</v>
      </c>
      <c r="O59" s="127">
        <f t="shared" si="26"/>
        <v>0</v>
      </c>
      <c r="P59" s="127">
        <f>N59+O59</f>
        <v>0</v>
      </c>
      <c r="Q59" s="128"/>
      <c r="R59" s="129">
        <f t="shared" si="14"/>
        <v>0</v>
      </c>
      <c r="S59" s="130">
        <f t="shared" si="20"/>
        <v>0</v>
      </c>
      <c r="T59" s="127">
        <f t="shared" si="15"/>
        <v>0</v>
      </c>
      <c r="U59" s="127">
        <f t="shared" si="27"/>
        <v>0</v>
      </c>
      <c r="V59" s="127">
        <f>T59+U59</f>
        <v>0</v>
      </c>
      <c r="W59" s="61">
        <f>Q59+K59+E59</f>
        <v>0</v>
      </c>
      <c r="X59" s="61">
        <f t="shared" si="38"/>
        <v>0</v>
      </c>
      <c r="Y59" s="61">
        <f t="shared" si="38"/>
        <v>0</v>
      </c>
      <c r="Z59" s="61">
        <f t="shared" si="38"/>
        <v>0</v>
      </c>
      <c r="AA59" s="61">
        <f>Y59+Z59</f>
        <v>0</v>
      </c>
    </row>
    <row r="60" spans="1:27" x14ac:dyDescent="0.45">
      <c r="A60" s="29" t="s">
        <v>42</v>
      </c>
      <c r="B60" s="30">
        <v>11000</v>
      </c>
      <c r="C60" s="30">
        <v>0</v>
      </c>
      <c r="D60" s="54">
        <v>80</v>
      </c>
      <c r="E60" s="58"/>
      <c r="F60" s="56">
        <f t="shared" si="17"/>
        <v>0</v>
      </c>
      <c r="G60" s="56">
        <f t="shared" si="29"/>
        <v>0</v>
      </c>
      <c r="H60" s="57">
        <f t="shared" si="22"/>
        <v>0</v>
      </c>
      <c r="I60" s="57">
        <f t="shared" ref="I60:I63" si="55">E60*C60</f>
        <v>0</v>
      </c>
      <c r="J60" s="57">
        <f t="shared" ref="J60:J63" si="56">H60+I60</f>
        <v>0</v>
      </c>
      <c r="K60" s="55"/>
      <c r="L60" s="56">
        <f t="shared" si="23"/>
        <v>0</v>
      </c>
      <c r="M60" s="56">
        <f t="shared" si="24"/>
        <v>0</v>
      </c>
      <c r="N60" s="57">
        <f t="shared" si="25"/>
        <v>0</v>
      </c>
      <c r="O60" s="57">
        <f t="shared" si="26"/>
        <v>0</v>
      </c>
      <c r="P60" s="57">
        <f>N60+O60</f>
        <v>0</v>
      </c>
      <c r="Q60" s="58"/>
      <c r="R60" s="131">
        <f t="shared" si="14"/>
        <v>0</v>
      </c>
      <c r="S60" s="132">
        <f t="shared" si="20"/>
        <v>0</v>
      </c>
      <c r="T60" s="60">
        <f t="shared" si="15"/>
        <v>0</v>
      </c>
      <c r="U60" s="60">
        <f t="shared" si="27"/>
        <v>0</v>
      </c>
      <c r="V60" s="60">
        <f t="shared" ref="V60:V63" si="57">T60+U60</f>
        <v>0</v>
      </c>
      <c r="W60" s="61">
        <f>Q60+K60+E60</f>
        <v>0</v>
      </c>
      <c r="X60" s="61">
        <f t="shared" si="38"/>
        <v>0</v>
      </c>
      <c r="Y60" s="61">
        <f t="shared" si="38"/>
        <v>0</v>
      </c>
      <c r="Z60" s="61">
        <f t="shared" si="38"/>
        <v>0</v>
      </c>
      <c r="AA60" s="61">
        <f t="shared" ref="AA60:AA63" si="58">Y60+Z60</f>
        <v>0</v>
      </c>
    </row>
    <row r="61" spans="1:27" x14ac:dyDescent="0.45">
      <c r="A61" s="29" t="s">
        <v>43</v>
      </c>
      <c r="B61" s="30">
        <v>11000</v>
      </c>
      <c r="C61" s="30">
        <v>0</v>
      </c>
      <c r="D61" s="54">
        <v>90</v>
      </c>
      <c r="E61" s="58"/>
      <c r="F61" s="56">
        <f t="shared" si="17"/>
        <v>0</v>
      </c>
      <c r="G61" s="56">
        <f t="shared" si="29"/>
        <v>0</v>
      </c>
      <c r="H61" s="57">
        <f t="shared" si="22"/>
        <v>0</v>
      </c>
      <c r="I61" s="57">
        <f t="shared" si="55"/>
        <v>0</v>
      </c>
      <c r="J61" s="57">
        <f t="shared" si="56"/>
        <v>0</v>
      </c>
      <c r="K61" s="55"/>
      <c r="L61" s="56">
        <f t="shared" si="23"/>
        <v>0</v>
      </c>
      <c r="M61" s="56">
        <f t="shared" si="24"/>
        <v>0</v>
      </c>
      <c r="N61" s="57">
        <f t="shared" si="25"/>
        <v>0</v>
      </c>
      <c r="O61" s="57">
        <f t="shared" si="26"/>
        <v>0</v>
      </c>
      <c r="P61" s="57">
        <f>N61+O61</f>
        <v>0</v>
      </c>
      <c r="Q61" s="58"/>
      <c r="R61" s="131">
        <f t="shared" si="14"/>
        <v>0</v>
      </c>
      <c r="S61" s="132">
        <f t="shared" si="20"/>
        <v>0</v>
      </c>
      <c r="T61" s="60">
        <f t="shared" si="15"/>
        <v>0</v>
      </c>
      <c r="U61" s="60">
        <f t="shared" si="27"/>
        <v>0</v>
      </c>
      <c r="V61" s="60">
        <f t="shared" si="57"/>
        <v>0</v>
      </c>
      <c r="W61" s="61">
        <f>Q61+K61+E61</f>
        <v>0</v>
      </c>
      <c r="X61" s="61">
        <f t="shared" si="38"/>
        <v>0</v>
      </c>
      <c r="Y61" s="61">
        <f t="shared" si="38"/>
        <v>0</v>
      </c>
      <c r="Z61" s="61">
        <f t="shared" si="38"/>
        <v>0</v>
      </c>
      <c r="AA61" s="61">
        <f t="shared" si="58"/>
        <v>0</v>
      </c>
    </row>
    <row r="62" spans="1:27" x14ac:dyDescent="0.45">
      <c r="A62" s="29" t="s">
        <v>44</v>
      </c>
      <c r="B62" s="30">
        <v>11000</v>
      </c>
      <c r="C62" s="30">
        <v>0</v>
      </c>
      <c r="D62" s="54">
        <v>95</v>
      </c>
      <c r="E62" s="58"/>
      <c r="F62" s="56">
        <f t="shared" si="17"/>
        <v>0</v>
      </c>
      <c r="G62" s="56">
        <f t="shared" si="29"/>
        <v>0</v>
      </c>
      <c r="H62" s="57">
        <f t="shared" si="22"/>
        <v>0</v>
      </c>
      <c r="I62" s="57">
        <f t="shared" si="55"/>
        <v>0</v>
      </c>
      <c r="J62" s="57">
        <f t="shared" si="56"/>
        <v>0</v>
      </c>
      <c r="K62" s="55"/>
      <c r="L62" s="56">
        <f t="shared" si="23"/>
        <v>0</v>
      </c>
      <c r="M62" s="56">
        <f t="shared" si="24"/>
        <v>0</v>
      </c>
      <c r="N62" s="57">
        <f t="shared" si="25"/>
        <v>0</v>
      </c>
      <c r="O62" s="57">
        <f t="shared" si="26"/>
        <v>0</v>
      </c>
      <c r="P62" s="57">
        <f>N62+O62</f>
        <v>0</v>
      </c>
      <c r="Q62" s="58"/>
      <c r="R62" s="131">
        <f t="shared" si="14"/>
        <v>0</v>
      </c>
      <c r="S62" s="132">
        <f t="shared" si="20"/>
        <v>0</v>
      </c>
      <c r="T62" s="60">
        <f t="shared" si="15"/>
        <v>0</v>
      </c>
      <c r="U62" s="60">
        <f t="shared" si="27"/>
        <v>0</v>
      </c>
      <c r="V62" s="60">
        <f t="shared" si="57"/>
        <v>0</v>
      </c>
      <c r="W62" s="61">
        <f>Q62+K62+E62</f>
        <v>0</v>
      </c>
      <c r="X62" s="61">
        <f t="shared" si="38"/>
        <v>0</v>
      </c>
      <c r="Y62" s="61">
        <f t="shared" si="38"/>
        <v>0</v>
      </c>
      <c r="Z62" s="61">
        <f t="shared" si="38"/>
        <v>0</v>
      </c>
      <c r="AA62" s="61">
        <f t="shared" si="58"/>
        <v>0</v>
      </c>
    </row>
    <row r="63" spans="1:27" ht="19.5" thickBot="1" x14ac:dyDescent="0.5">
      <c r="A63" s="38" t="s">
        <v>45</v>
      </c>
      <c r="B63" s="86">
        <v>11000</v>
      </c>
      <c r="C63" s="86">
        <v>0</v>
      </c>
      <c r="D63" s="87">
        <v>95</v>
      </c>
      <c r="E63" s="91"/>
      <c r="F63" s="89">
        <f t="shared" si="17"/>
        <v>0</v>
      </c>
      <c r="G63" s="89">
        <f t="shared" si="29"/>
        <v>0</v>
      </c>
      <c r="H63" s="90">
        <f t="shared" si="22"/>
        <v>0</v>
      </c>
      <c r="I63" s="90">
        <f t="shared" si="55"/>
        <v>0</v>
      </c>
      <c r="J63" s="90">
        <f t="shared" si="56"/>
        <v>0</v>
      </c>
      <c r="K63" s="88"/>
      <c r="L63" s="89">
        <f t="shared" si="23"/>
        <v>0</v>
      </c>
      <c r="M63" s="89">
        <f t="shared" si="24"/>
        <v>0</v>
      </c>
      <c r="N63" s="90">
        <f t="shared" si="25"/>
        <v>0</v>
      </c>
      <c r="O63" s="90">
        <f t="shared" si="26"/>
        <v>0</v>
      </c>
      <c r="P63" s="90">
        <f>N63+O63</f>
        <v>0</v>
      </c>
      <c r="Q63" s="91"/>
      <c r="R63" s="133">
        <f t="shared" si="14"/>
        <v>0</v>
      </c>
      <c r="S63" s="134">
        <f t="shared" si="20"/>
        <v>0</v>
      </c>
      <c r="T63" s="93">
        <f t="shared" si="15"/>
        <v>0</v>
      </c>
      <c r="U63" s="93">
        <f t="shared" si="27"/>
        <v>0</v>
      </c>
      <c r="V63" s="93">
        <f t="shared" si="57"/>
        <v>0</v>
      </c>
      <c r="W63" s="94">
        <f>Q63+K63+E63</f>
        <v>0</v>
      </c>
      <c r="X63" s="94">
        <f t="shared" si="38"/>
        <v>0</v>
      </c>
      <c r="Y63" s="94">
        <f t="shared" si="38"/>
        <v>0</v>
      </c>
      <c r="Z63" s="94">
        <f t="shared" si="38"/>
        <v>0</v>
      </c>
      <c r="AA63" s="94">
        <f t="shared" si="58"/>
        <v>0</v>
      </c>
    </row>
    <row r="64" spans="1:27" x14ac:dyDescent="0.45">
      <c r="A64" s="46" t="s">
        <v>82</v>
      </c>
      <c r="B64" s="106"/>
      <c r="C64" s="106"/>
      <c r="D64" s="107"/>
      <c r="E64" s="108"/>
      <c r="F64" s="80">
        <f t="shared" si="17"/>
        <v>0</v>
      </c>
      <c r="G64" s="80">
        <f t="shared" si="29"/>
        <v>0</v>
      </c>
      <c r="H64" s="81">
        <f t="shared" si="22"/>
        <v>0</v>
      </c>
      <c r="I64" s="109"/>
      <c r="J64" s="109"/>
      <c r="K64" s="108"/>
      <c r="L64" s="80">
        <f t="shared" si="23"/>
        <v>0</v>
      </c>
      <c r="M64" s="80">
        <f t="shared" si="24"/>
        <v>0</v>
      </c>
      <c r="N64" s="81">
        <f t="shared" si="25"/>
        <v>0</v>
      </c>
      <c r="O64" s="81">
        <f t="shared" si="26"/>
        <v>0</v>
      </c>
      <c r="P64" s="109"/>
      <c r="Q64" s="82"/>
      <c r="R64" s="125">
        <f t="shared" si="14"/>
        <v>0</v>
      </c>
      <c r="S64" s="135">
        <f t="shared" si="20"/>
        <v>0</v>
      </c>
      <c r="T64" s="84">
        <f t="shared" si="15"/>
        <v>0</v>
      </c>
      <c r="U64" s="84">
        <f t="shared" si="27"/>
        <v>0</v>
      </c>
      <c r="V64" s="110"/>
      <c r="W64" s="111"/>
      <c r="X64" s="85">
        <f t="shared" si="38"/>
        <v>0</v>
      </c>
      <c r="Y64" s="111"/>
      <c r="Z64" s="111"/>
      <c r="AA64" s="111"/>
    </row>
    <row r="65" spans="1:27" x14ac:dyDescent="0.45">
      <c r="A65" s="29" t="s">
        <v>64</v>
      </c>
      <c r="B65" s="30">
        <v>11000</v>
      </c>
      <c r="C65" s="30">
        <v>0</v>
      </c>
      <c r="D65" s="54">
        <v>80</v>
      </c>
      <c r="E65" s="74"/>
      <c r="F65" s="56">
        <f t="shared" si="17"/>
        <v>0</v>
      </c>
      <c r="G65" s="56">
        <f t="shared" si="29"/>
        <v>0</v>
      </c>
      <c r="H65" s="57">
        <f t="shared" si="22"/>
        <v>0</v>
      </c>
      <c r="I65" s="57">
        <f>E65*C65</f>
        <v>0</v>
      </c>
      <c r="J65" s="57">
        <f>H65+I65</f>
        <v>0</v>
      </c>
      <c r="K65" s="136"/>
      <c r="L65" s="130">
        <f t="shared" si="23"/>
        <v>0</v>
      </c>
      <c r="M65" s="130">
        <f t="shared" si="24"/>
        <v>0</v>
      </c>
      <c r="N65" s="127">
        <f t="shared" si="25"/>
        <v>0</v>
      </c>
      <c r="O65" s="127">
        <f t="shared" si="26"/>
        <v>0</v>
      </c>
      <c r="P65" s="127">
        <f>N65+O65</f>
        <v>0</v>
      </c>
      <c r="Q65" s="128"/>
      <c r="R65" s="129">
        <f t="shared" si="14"/>
        <v>0</v>
      </c>
      <c r="S65" s="130">
        <f t="shared" si="20"/>
        <v>0</v>
      </c>
      <c r="T65" s="127">
        <f t="shared" si="15"/>
        <v>0</v>
      </c>
      <c r="U65" s="127">
        <f t="shared" si="27"/>
        <v>0</v>
      </c>
      <c r="V65" s="127">
        <f>T65+U65</f>
        <v>0</v>
      </c>
      <c r="W65" s="61">
        <f>Q65+K65+E65</f>
        <v>0</v>
      </c>
      <c r="X65" s="61">
        <f t="shared" ref="X65:Z93" si="59">S65+M65+G65</f>
        <v>0</v>
      </c>
      <c r="Y65" s="61">
        <f t="shared" si="59"/>
        <v>0</v>
      </c>
      <c r="Z65" s="61">
        <f t="shared" si="59"/>
        <v>0</v>
      </c>
      <c r="AA65" s="61">
        <f>Y65+Z65</f>
        <v>0</v>
      </c>
    </row>
    <row r="66" spans="1:27" x14ac:dyDescent="0.45">
      <c r="A66" s="29" t="s">
        <v>42</v>
      </c>
      <c r="B66" s="30">
        <v>11000</v>
      </c>
      <c r="C66" s="30">
        <v>0</v>
      </c>
      <c r="D66" s="54">
        <v>80</v>
      </c>
      <c r="E66" s="74"/>
      <c r="F66" s="56">
        <f t="shared" si="17"/>
        <v>0</v>
      </c>
      <c r="G66" s="56">
        <f t="shared" si="29"/>
        <v>0</v>
      </c>
      <c r="H66" s="57">
        <f t="shared" si="22"/>
        <v>0</v>
      </c>
      <c r="I66" s="57">
        <f t="shared" ref="I66:I69" si="60">E66*C66</f>
        <v>0</v>
      </c>
      <c r="J66" s="57">
        <f t="shared" ref="J66:J69" si="61">H66+I66</f>
        <v>0</v>
      </c>
      <c r="K66" s="74"/>
      <c r="L66" s="56">
        <f t="shared" si="23"/>
        <v>0</v>
      </c>
      <c r="M66" s="56">
        <f t="shared" si="24"/>
        <v>0</v>
      </c>
      <c r="N66" s="57">
        <f t="shared" si="25"/>
        <v>0</v>
      </c>
      <c r="O66" s="57">
        <f t="shared" si="26"/>
        <v>0</v>
      </c>
      <c r="P66" s="57">
        <f>N66+O66</f>
        <v>0</v>
      </c>
      <c r="Q66" s="58"/>
      <c r="R66" s="131">
        <f t="shared" si="14"/>
        <v>0</v>
      </c>
      <c r="S66" s="132">
        <f t="shared" si="20"/>
        <v>0</v>
      </c>
      <c r="T66" s="60">
        <f t="shared" si="15"/>
        <v>0</v>
      </c>
      <c r="U66" s="60">
        <f t="shared" si="27"/>
        <v>0</v>
      </c>
      <c r="V66" s="60">
        <f t="shared" ref="V66:V69" si="62">T66+U66</f>
        <v>0</v>
      </c>
      <c r="W66" s="61">
        <f>Q66+K66+E66</f>
        <v>0</v>
      </c>
      <c r="X66" s="61">
        <f t="shared" si="59"/>
        <v>0</v>
      </c>
      <c r="Y66" s="61">
        <f t="shared" si="59"/>
        <v>0</v>
      </c>
      <c r="Z66" s="61">
        <f t="shared" si="59"/>
        <v>0</v>
      </c>
      <c r="AA66" s="61">
        <f t="shared" ref="AA66:AA69" si="63">Y66+Z66</f>
        <v>0</v>
      </c>
    </row>
    <row r="67" spans="1:27" x14ac:dyDescent="0.45">
      <c r="A67" s="29" t="s">
        <v>43</v>
      </c>
      <c r="B67" s="30">
        <v>11000</v>
      </c>
      <c r="C67" s="30">
        <v>0</v>
      </c>
      <c r="D67" s="54">
        <v>90</v>
      </c>
      <c r="E67" s="74"/>
      <c r="F67" s="56">
        <f t="shared" si="17"/>
        <v>0</v>
      </c>
      <c r="G67" s="56">
        <f t="shared" si="29"/>
        <v>0</v>
      </c>
      <c r="H67" s="57">
        <f t="shared" si="22"/>
        <v>0</v>
      </c>
      <c r="I67" s="57">
        <f t="shared" si="60"/>
        <v>0</v>
      </c>
      <c r="J67" s="57">
        <f t="shared" si="61"/>
        <v>0</v>
      </c>
      <c r="K67" s="74"/>
      <c r="L67" s="56">
        <f t="shared" si="23"/>
        <v>0</v>
      </c>
      <c r="M67" s="56">
        <f t="shared" si="24"/>
        <v>0</v>
      </c>
      <c r="N67" s="57">
        <f t="shared" si="25"/>
        <v>0</v>
      </c>
      <c r="O67" s="57">
        <f t="shared" si="26"/>
        <v>0</v>
      </c>
      <c r="P67" s="57">
        <f>N67+O67</f>
        <v>0</v>
      </c>
      <c r="Q67" s="58"/>
      <c r="R67" s="131">
        <f t="shared" si="14"/>
        <v>0</v>
      </c>
      <c r="S67" s="132">
        <f t="shared" si="20"/>
        <v>0</v>
      </c>
      <c r="T67" s="60">
        <f t="shared" si="15"/>
        <v>0</v>
      </c>
      <c r="U67" s="60">
        <f t="shared" si="27"/>
        <v>0</v>
      </c>
      <c r="V67" s="60">
        <f t="shared" si="62"/>
        <v>0</v>
      </c>
      <c r="W67" s="61">
        <f>Q67+K67+E67</f>
        <v>0</v>
      </c>
      <c r="X67" s="61">
        <f t="shared" si="59"/>
        <v>0</v>
      </c>
      <c r="Y67" s="61">
        <f t="shared" si="59"/>
        <v>0</v>
      </c>
      <c r="Z67" s="61">
        <f t="shared" si="59"/>
        <v>0</v>
      </c>
      <c r="AA67" s="61">
        <f t="shared" si="63"/>
        <v>0</v>
      </c>
    </row>
    <row r="68" spans="1:27" x14ac:dyDescent="0.45">
      <c r="A68" s="29" t="s">
        <v>44</v>
      </c>
      <c r="B68" s="30">
        <v>11000</v>
      </c>
      <c r="C68" s="30">
        <v>0</v>
      </c>
      <c r="D68" s="54">
        <v>95</v>
      </c>
      <c r="E68" s="74"/>
      <c r="F68" s="56">
        <f t="shared" si="17"/>
        <v>0</v>
      </c>
      <c r="G68" s="56">
        <f t="shared" si="29"/>
        <v>0</v>
      </c>
      <c r="H68" s="57">
        <f t="shared" si="22"/>
        <v>0</v>
      </c>
      <c r="I68" s="57">
        <f t="shared" si="60"/>
        <v>0</v>
      </c>
      <c r="J68" s="57">
        <f t="shared" si="61"/>
        <v>0</v>
      </c>
      <c r="K68" s="74"/>
      <c r="L68" s="56">
        <f t="shared" si="23"/>
        <v>0</v>
      </c>
      <c r="M68" s="56">
        <f t="shared" si="24"/>
        <v>0</v>
      </c>
      <c r="N68" s="57">
        <f t="shared" si="25"/>
        <v>0</v>
      </c>
      <c r="O68" s="57">
        <f t="shared" si="26"/>
        <v>0</v>
      </c>
      <c r="P68" s="57">
        <f>N68+O68</f>
        <v>0</v>
      </c>
      <c r="Q68" s="58"/>
      <c r="R68" s="131">
        <f t="shared" si="14"/>
        <v>0</v>
      </c>
      <c r="S68" s="132">
        <f t="shared" si="20"/>
        <v>0</v>
      </c>
      <c r="T68" s="60">
        <f t="shared" si="15"/>
        <v>0</v>
      </c>
      <c r="U68" s="60">
        <f t="shared" si="27"/>
        <v>0</v>
      </c>
      <c r="V68" s="60">
        <f t="shared" si="62"/>
        <v>0</v>
      </c>
      <c r="W68" s="61">
        <f>Q68+K68+E68</f>
        <v>0</v>
      </c>
      <c r="X68" s="61">
        <f t="shared" si="59"/>
        <v>0</v>
      </c>
      <c r="Y68" s="61">
        <f t="shared" si="59"/>
        <v>0</v>
      </c>
      <c r="Z68" s="61">
        <f t="shared" si="59"/>
        <v>0</v>
      </c>
      <c r="AA68" s="61">
        <f t="shared" si="63"/>
        <v>0</v>
      </c>
    </row>
    <row r="69" spans="1:27" ht="19.5" thickBot="1" x14ac:dyDescent="0.5">
      <c r="A69" s="38" t="s">
        <v>45</v>
      </c>
      <c r="B69" s="86">
        <v>11000</v>
      </c>
      <c r="C69" s="86">
        <v>0</v>
      </c>
      <c r="D69" s="87">
        <v>95</v>
      </c>
      <c r="E69" s="91"/>
      <c r="F69" s="89">
        <f t="shared" si="17"/>
        <v>0</v>
      </c>
      <c r="G69" s="89">
        <f t="shared" si="29"/>
        <v>0</v>
      </c>
      <c r="H69" s="90">
        <f t="shared" si="22"/>
        <v>0</v>
      </c>
      <c r="I69" s="90">
        <f t="shared" si="60"/>
        <v>0</v>
      </c>
      <c r="J69" s="90">
        <f t="shared" si="61"/>
        <v>0</v>
      </c>
      <c r="K69" s="88"/>
      <c r="L69" s="89">
        <f t="shared" si="23"/>
        <v>0</v>
      </c>
      <c r="M69" s="89">
        <f t="shared" si="24"/>
        <v>0</v>
      </c>
      <c r="N69" s="90">
        <f t="shared" si="25"/>
        <v>0</v>
      </c>
      <c r="O69" s="90">
        <f t="shared" si="26"/>
        <v>0</v>
      </c>
      <c r="P69" s="90">
        <f>N69+O69</f>
        <v>0</v>
      </c>
      <c r="Q69" s="91"/>
      <c r="R69" s="133">
        <f t="shared" si="14"/>
        <v>0</v>
      </c>
      <c r="S69" s="134">
        <f t="shared" si="20"/>
        <v>0</v>
      </c>
      <c r="T69" s="93">
        <f t="shared" si="15"/>
        <v>0</v>
      </c>
      <c r="U69" s="93">
        <f t="shared" si="27"/>
        <v>0</v>
      </c>
      <c r="V69" s="93">
        <f t="shared" si="62"/>
        <v>0</v>
      </c>
      <c r="W69" s="94">
        <f>Q69+K69+E69</f>
        <v>0</v>
      </c>
      <c r="X69" s="94">
        <f t="shared" si="59"/>
        <v>0</v>
      </c>
      <c r="Y69" s="94">
        <f t="shared" si="59"/>
        <v>0</v>
      </c>
      <c r="Z69" s="94">
        <f t="shared" si="59"/>
        <v>0</v>
      </c>
      <c r="AA69" s="94">
        <f t="shared" si="63"/>
        <v>0</v>
      </c>
    </row>
    <row r="70" spans="1:27" x14ac:dyDescent="0.45">
      <c r="A70" s="46" t="s">
        <v>83</v>
      </c>
      <c r="B70" s="106"/>
      <c r="C70" s="106"/>
      <c r="D70" s="107"/>
      <c r="E70" s="108"/>
      <c r="F70" s="80">
        <f t="shared" si="17"/>
        <v>0</v>
      </c>
      <c r="G70" s="80">
        <f t="shared" si="29"/>
        <v>0</v>
      </c>
      <c r="H70" s="81">
        <f t="shared" si="22"/>
        <v>0</v>
      </c>
      <c r="I70" s="109"/>
      <c r="J70" s="109"/>
      <c r="K70" s="108"/>
      <c r="L70" s="80">
        <f t="shared" si="23"/>
        <v>0</v>
      </c>
      <c r="M70" s="80">
        <f t="shared" si="24"/>
        <v>0</v>
      </c>
      <c r="N70" s="81">
        <f t="shared" si="25"/>
        <v>0</v>
      </c>
      <c r="O70" s="81">
        <f t="shared" si="26"/>
        <v>0</v>
      </c>
      <c r="P70" s="109"/>
      <c r="Q70" s="82"/>
      <c r="R70" s="125">
        <f t="shared" si="14"/>
        <v>0</v>
      </c>
      <c r="S70" s="135">
        <f t="shared" si="20"/>
        <v>0</v>
      </c>
      <c r="T70" s="84">
        <f t="shared" si="15"/>
        <v>0</v>
      </c>
      <c r="U70" s="84">
        <f t="shared" si="27"/>
        <v>0</v>
      </c>
      <c r="V70" s="110"/>
      <c r="W70" s="111"/>
      <c r="X70" s="85">
        <f t="shared" si="59"/>
        <v>0</v>
      </c>
      <c r="Y70" s="111"/>
      <c r="Z70" s="111"/>
      <c r="AA70" s="111"/>
    </row>
    <row r="71" spans="1:27" x14ac:dyDescent="0.45">
      <c r="A71" s="29" t="s">
        <v>64</v>
      </c>
      <c r="B71" s="30">
        <v>11000</v>
      </c>
      <c r="C71" s="30">
        <v>0</v>
      </c>
      <c r="D71" s="54">
        <v>80</v>
      </c>
      <c r="E71" s="58"/>
      <c r="F71" s="56">
        <f t="shared" si="17"/>
        <v>0</v>
      </c>
      <c r="G71" s="56">
        <f t="shared" si="29"/>
        <v>0</v>
      </c>
      <c r="H71" s="57">
        <f t="shared" si="22"/>
        <v>0</v>
      </c>
      <c r="I71" s="57">
        <f>E71*C71</f>
        <v>0</v>
      </c>
      <c r="J71" s="57">
        <f>H71+I71</f>
        <v>0</v>
      </c>
      <c r="K71" s="126"/>
      <c r="L71" s="130">
        <f t="shared" si="23"/>
        <v>0</v>
      </c>
      <c r="M71" s="130">
        <f t="shared" si="24"/>
        <v>0</v>
      </c>
      <c r="N71" s="127">
        <f t="shared" si="25"/>
        <v>0</v>
      </c>
      <c r="O71" s="127">
        <f t="shared" si="26"/>
        <v>0</v>
      </c>
      <c r="P71" s="127">
        <f>N71+O71</f>
        <v>0</v>
      </c>
      <c r="Q71" s="128"/>
      <c r="R71" s="129">
        <f t="shared" si="14"/>
        <v>0</v>
      </c>
      <c r="S71" s="130">
        <f t="shared" si="20"/>
        <v>0</v>
      </c>
      <c r="T71" s="127">
        <f t="shared" si="15"/>
        <v>0</v>
      </c>
      <c r="U71" s="127">
        <f t="shared" si="27"/>
        <v>0</v>
      </c>
      <c r="V71" s="127">
        <f>T71+U71</f>
        <v>0</v>
      </c>
      <c r="W71" s="61">
        <f>Q71+K71+E71</f>
        <v>0</v>
      </c>
      <c r="X71" s="61">
        <f t="shared" si="59"/>
        <v>0</v>
      </c>
      <c r="Y71" s="61">
        <f t="shared" si="59"/>
        <v>0</v>
      </c>
      <c r="Z71" s="61">
        <f t="shared" si="59"/>
        <v>0</v>
      </c>
      <c r="AA71" s="61">
        <f>Y71+Z71</f>
        <v>0</v>
      </c>
    </row>
    <row r="72" spans="1:27" x14ac:dyDescent="0.45">
      <c r="A72" s="29" t="s">
        <v>42</v>
      </c>
      <c r="B72" s="30">
        <v>11000</v>
      </c>
      <c r="C72" s="30">
        <v>0</v>
      </c>
      <c r="D72" s="54">
        <v>80</v>
      </c>
      <c r="E72" s="58"/>
      <c r="F72" s="56">
        <f t="shared" si="17"/>
        <v>0</v>
      </c>
      <c r="G72" s="56">
        <f t="shared" si="29"/>
        <v>0</v>
      </c>
      <c r="H72" s="57">
        <f t="shared" si="22"/>
        <v>0</v>
      </c>
      <c r="I72" s="57">
        <f t="shared" ref="I72:I75" si="64">E72*C72</f>
        <v>0</v>
      </c>
      <c r="J72" s="57">
        <f t="shared" ref="J72:J75" si="65">H72+I72</f>
        <v>0</v>
      </c>
      <c r="K72" s="55"/>
      <c r="L72" s="56">
        <f t="shared" si="23"/>
        <v>0</v>
      </c>
      <c r="M72" s="56">
        <f t="shared" si="24"/>
        <v>0</v>
      </c>
      <c r="N72" s="57">
        <f t="shared" si="25"/>
        <v>0</v>
      </c>
      <c r="O72" s="57">
        <f t="shared" si="26"/>
        <v>0</v>
      </c>
      <c r="P72" s="57">
        <f>N72+O72</f>
        <v>0</v>
      </c>
      <c r="Q72" s="58"/>
      <c r="R72" s="131">
        <f t="shared" si="14"/>
        <v>0</v>
      </c>
      <c r="S72" s="132">
        <f t="shared" si="20"/>
        <v>0</v>
      </c>
      <c r="T72" s="60">
        <f t="shared" si="15"/>
        <v>0</v>
      </c>
      <c r="U72" s="60">
        <f t="shared" si="27"/>
        <v>0</v>
      </c>
      <c r="V72" s="60">
        <f t="shared" ref="V72:V75" si="66">T72+U72</f>
        <v>0</v>
      </c>
      <c r="W72" s="61">
        <f>Q72+K72+E72</f>
        <v>0</v>
      </c>
      <c r="X72" s="61">
        <f t="shared" si="59"/>
        <v>0</v>
      </c>
      <c r="Y72" s="61">
        <f t="shared" si="59"/>
        <v>0</v>
      </c>
      <c r="Z72" s="61">
        <f t="shared" si="59"/>
        <v>0</v>
      </c>
      <c r="AA72" s="61">
        <f t="shared" ref="AA72:AA75" si="67">Y72+Z72</f>
        <v>0</v>
      </c>
    </row>
    <row r="73" spans="1:27" x14ac:dyDescent="0.45">
      <c r="A73" s="29" t="s">
        <v>43</v>
      </c>
      <c r="B73" s="30">
        <v>11000</v>
      </c>
      <c r="C73" s="30">
        <v>0</v>
      </c>
      <c r="D73" s="54">
        <v>90</v>
      </c>
      <c r="E73" s="58"/>
      <c r="F73" s="56">
        <f t="shared" si="17"/>
        <v>0</v>
      </c>
      <c r="G73" s="56">
        <f t="shared" si="29"/>
        <v>0</v>
      </c>
      <c r="H73" s="57">
        <f t="shared" si="22"/>
        <v>0</v>
      </c>
      <c r="I73" s="57">
        <f t="shared" si="64"/>
        <v>0</v>
      </c>
      <c r="J73" s="57">
        <f t="shared" si="65"/>
        <v>0</v>
      </c>
      <c r="K73" s="55"/>
      <c r="L73" s="56">
        <f t="shared" si="23"/>
        <v>0</v>
      </c>
      <c r="M73" s="56">
        <f t="shared" si="24"/>
        <v>0</v>
      </c>
      <c r="N73" s="57">
        <f t="shared" si="25"/>
        <v>0</v>
      </c>
      <c r="O73" s="57">
        <f t="shared" si="26"/>
        <v>0</v>
      </c>
      <c r="P73" s="57">
        <f>N73+O73</f>
        <v>0</v>
      </c>
      <c r="Q73" s="58"/>
      <c r="R73" s="131">
        <f t="shared" si="14"/>
        <v>0</v>
      </c>
      <c r="S73" s="132">
        <f t="shared" si="20"/>
        <v>0</v>
      </c>
      <c r="T73" s="60">
        <f t="shared" si="15"/>
        <v>0</v>
      </c>
      <c r="U73" s="60">
        <f t="shared" si="27"/>
        <v>0</v>
      </c>
      <c r="V73" s="60">
        <f t="shared" si="66"/>
        <v>0</v>
      </c>
      <c r="W73" s="61">
        <f>Q73+K73+E73</f>
        <v>0</v>
      </c>
      <c r="X73" s="61">
        <f t="shared" si="59"/>
        <v>0</v>
      </c>
      <c r="Y73" s="61">
        <f t="shared" si="59"/>
        <v>0</v>
      </c>
      <c r="Z73" s="61">
        <f t="shared" si="59"/>
        <v>0</v>
      </c>
      <c r="AA73" s="61">
        <f t="shared" si="67"/>
        <v>0</v>
      </c>
    </row>
    <row r="74" spans="1:27" x14ac:dyDescent="0.45">
      <c r="A74" s="29" t="s">
        <v>44</v>
      </c>
      <c r="B74" s="30">
        <v>11000</v>
      </c>
      <c r="C74" s="30">
        <v>0</v>
      </c>
      <c r="D74" s="54">
        <v>95</v>
      </c>
      <c r="E74" s="58"/>
      <c r="F74" s="56">
        <f t="shared" si="17"/>
        <v>0</v>
      </c>
      <c r="G74" s="56">
        <f t="shared" si="29"/>
        <v>0</v>
      </c>
      <c r="H74" s="57">
        <f t="shared" si="22"/>
        <v>0</v>
      </c>
      <c r="I74" s="57">
        <f t="shared" si="64"/>
        <v>0</v>
      </c>
      <c r="J74" s="57">
        <f t="shared" si="65"/>
        <v>0</v>
      </c>
      <c r="K74" s="55"/>
      <c r="L74" s="56">
        <f t="shared" si="23"/>
        <v>0</v>
      </c>
      <c r="M74" s="56">
        <f t="shared" si="24"/>
        <v>0</v>
      </c>
      <c r="N74" s="57">
        <f t="shared" si="25"/>
        <v>0</v>
      </c>
      <c r="O74" s="57">
        <f t="shared" si="26"/>
        <v>0</v>
      </c>
      <c r="P74" s="57">
        <f>N74+O74</f>
        <v>0</v>
      </c>
      <c r="Q74" s="58"/>
      <c r="R74" s="131">
        <f t="shared" si="14"/>
        <v>0</v>
      </c>
      <c r="S74" s="132">
        <f t="shared" si="20"/>
        <v>0</v>
      </c>
      <c r="T74" s="60">
        <f t="shared" si="15"/>
        <v>0</v>
      </c>
      <c r="U74" s="60">
        <f t="shared" si="27"/>
        <v>0</v>
      </c>
      <c r="V74" s="60">
        <f t="shared" si="66"/>
        <v>0</v>
      </c>
      <c r="W74" s="61">
        <f>Q74+K74+E74</f>
        <v>0</v>
      </c>
      <c r="X74" s="61">
        <f t="shared" si="59"/>
        <v>0</v>
      </c>
      <c r="Y74" s="61">
        <f t="shared" si="59"/>
        <v>0</v>
      </c>
      <c r="Z74" s="61">
        <f t="shared" si="59"/>
        <v>0</v>
      </c>
      <c r="AA74" s="61">
        <f t="shared" si="67"/>
        <v>0</v>
      </c>
    </row>
    <row r="75" spans="1:27" ht="19.5" thickBot="1" x14ac:dyDescent="0.5">
      <c r="A75" s="38" t="s">
        <v>45</v>
      </c>
      <c r="B75" s="86">
        <v>11000</v>
      </c>
      <c r="C75" s="86">
        <v>0</v>
      </c>
      <c r="D75" s="87">
        <v>95</v>
      </c>
      <c r="E75" s="91"/>
      <c r="F75" s="89">
        <f t="shared" si="17"/>
        <v>0</v>
      </c>
      <c r="G75" s="89">
        <f t="shared" si="29"/>
        <v>0</v>
      </c>
      <c r="H75" s="90">
        <f t="shared" si="22"/>
        <v>0</v>
      </c>
      <c r="I75" s="90">
        <f t="shared" si="64"/>
        <v>0</v>
      </c>
      <c r="J75" s="90">
        <f t="shared" si="65"/>
        <v>0</v>
      </c>
      <c r="K75" s="88"/>
      <c r="L75" s="89">
        <f t="shared" si="23"/>
        <v>0</v>
      </c>
      <c r="M75" s="89">
        <f t="shared" si="24"/>
        <v>0</v>
      </c>
      <c r="N75" s="90">
        <f t="shared" si="25"/>
        <v>0</v>
      </c>
      <c r="O75" s="90">
        <f t="shared" si="26"/>
        <v>0</v>
      </c>
      <c r="P75" s="90">
        <f>N75+O75</f>
        <v>0</v>
      </c>
      <c r="Q75" s="91"/>
      <c r="R75" s="133">
        <f t="shared" si="14"/>
        <v>0</v>
      </c>
      <c r="S75" s="134">
        <f t="shared" si="20"/>
        <v>0</v>
      </c>
      <c r="T75" s="93">
        <f t="shared" si="15"/>
        <v>0</v>
      </c>
      <c r="U75" s="93">
        <f t="shared" si="27"/>
        <v>0</v>
      </c>
      <c r="V75" s="93">
        <f t="shared" si="66"/>
        <v>0</v>
      </c>
      <c r="W75" s="94">
        <f>Q75+K75+E75</f>
        <v>0</v>
      </c>
      <c r="X75" s="94">
        <f t="shared" si="59"/>
        <v>0</v>
      </c>
      <c r="Y75" s="94">
        <f t="shared" si="59"/>
        <v>0</v>
      </c>
      <c r="Z75" s="94">
        <f t="shared" si="59"/>
        <v>0</v>
      </c>
      <c r="AA75" s="94">
        <f t="shared" si="67"/>
        <v>0</v>
      </c>
    </row>
    <row r="76" spans="1:27" x14ac:dyDescent="0.45">
      <c r="A76" s="46" t="s">
        <v>84</v>
      </c>
      <c r="B76" s="106"/>
      <c r="C76" s="106"/>
      <c r="D76" s="107"/>
      <c r="E76" s="108"/>
      <c r="F76" s="80">
        <f t="shared" si="17"/>
        <v>0</v>
      </c>
      <c r="G76" s="80">
        <f t="shared" si="29"/>
        <v>0</v>
      </c>
      <c r="H76" s="81">
        <f t="shared" si="22"/>
        <v>0</v>
      </c>
      <c r="I76" s="109"/>
      <c r="J76" s="109"/>
      <c r="K76" s="108"/>
      <c r="L76" s="80">
        <f t="shared" si="23"/>
        <v>0</v>
      </c>
      <c r="M76" s="80">
        <f t="shared" si="24"/>
        <v>0</v>
      </c>
      <c r="N76" s="81">
        <f t="shared" si="25"/>
        <v>0</v>
      </c>
      <c r="O76" s="81">
        <f t="shared" si="26"/>
        <v>0</v>
      </c>
      <c r="P76" s="109"/>
      <c r="Q76" s="82"/>
      <c r="R76" s="125">
        <f t="shared" si="14"/>
        <v>0</v>
      </c>
      <c r="S76" s="135">
        <f t="shared" si="20"/>
        <v>0</v>
      </c>
      <c r="T76" s="84">
        <f t="shared" si="15"/>
        <v>0</v>
      </c>
      <c r="U76" s="84">
        <f t="shared" si="27"/>
        <v>0</v>
      </c>
      <c r="V76" s="110"/>
      <c r="W76" s="111"/>
      <c r="X76" s="85">
        <f t="shared" si="59"/>
        <v>0</v>
      </c>
      <c r="Y76" s="111"/>
      <c r="Z76" s="111"/>
      <c r="AA76" s="111"/>
    </row>
    <row r="77" spans="1:27" x14ac:dyDescent="0.45">
      <c r="A77" s="29" t="s">
        <v>64</v>
      </c>
      <c r="B77" s="30">
        <v>11000</v>
      </c>
      <c r="C77" s="30">
        <v>0</v>
      </c>
      <c r="D77" s="54">
        <v>80</v>
      </c>
      <c r="E77" s="58"/>
      <c r="F77" s="56">
        <f t="shared" si="17"/>
        <v>0</v>
      </c>
      <c r="G77" s="56">
        <f t="shared" si="29"/>
        <v>0</v>
      </c>
      <c r="H77" s="57">
        <f t="shared" si="22"/>
        <v>0</v>
      </c>
      <c r="I77" s="57">
        <f>E77*C77</f>
        <v>0</v>
      </c>
      <c r="J77" s="57">
        <f>H77+I77</f>
        <v>0</v>
      </c>
      <c r="K77" s="126"/>
      <c r="L77" s="130">
        <f t="shared" si="23"/>
        <v>0</v>
      </c>
      <c r="M77" s="130">
        <f t="shared" si="24"/>
        <v>0</v>
      </c>
      <c r="N77" s="127">
        <f t="shared" si="25"/>
        <v>0</v>
      </c>
      <c r="O77" s="127">
        <f t="shared" si="26"/>
        <v>0</v>
      </c>
      <c r="P77" s="127">
        <f>N77+O77</f>
        <v>0</v>
      </c>
      <c r="Q77" s="128"/>
      <c r="R77" s="129">
        <f t="shared" si="14"/>
        <v>0</v>
      </c>
      <c r="S77" s="130">
        <f t="shared" si="20"/>
        <v>0</v>
      </c>
      <c r="T77" s="127">
        <f t="shared" si="15"/>
        <v>0</v>
      </c>
      <c r="U77" s="127">
        <f t="shared" si="27"/>
        <v>0</v>
      </c>
      <c r="V77" s="127">
        <f>T77+U77</f>
        <v>0</v>
      </c>
      <c r="W77" s="61">
        <f>Q77+K77+E77</f>
        <v>0</v>
      </c>
      <c r="X77" s="61">
        <f t="shared" si="59"/>
        <v>0</v>
      </c>
      <c r="Y77" s="61">
        <f t="shared" si="59"/>
        <v>0</v>
      </c>
      <c r="Z77" s="61">
        <f t="shared" si="59"/>
        <v>0</v>
      </c>
      <c r="AA77" s="61">
        <f>Y77+Z77</f>
        <v>0</v>
      </c>
    </row>
    <row r="78" spans="1:27" x14ac:dyDescent="0.45">
      <c r="A78" s="29" t="s">
        <v>42</v>
      </c>
      <c r="B78" s="30">
        <v>11000</v>
      </c>
      <c r="C78" s="30">
        <v>0</v>
      </c>
      <c r="D78" s="54">
        <v>80</v>
      </c>
      <c r="E78" s="58"/>
      <c r="F78" s="56">
        <f t="shared" si="17"/>
        <v>0</v>
      </c>
      <c r="G78" s="56">
        <f t="shared" si="29"/>
        <v>0</v>
      </c>
      <c r="H78" s="57">
        <f t="shared" si="22"/>
        <v>0</v>
      </c>
      <c r="I78" s="57">
        <f t="shared" ref="I78:I81" si="68">E78*C78</f>
        <v>0</v>
      </c>
      <c r="J78" s="57">
        <f t="shared" ref="J78:J81" si="69">H78+I78</f>
        <v>0</v>
      </c>
      <c r="K78" s="55"/>
      <c r="L78" s="56">
        <f t="shared" si="23"/>
        <v>0</v>
      </c>
      <c r="M78" s="56">
        <f t="shared" si="24"/>
        <v>0</v>
      </c>
      <c r="N78" s="57">
        <f t="shared" si="25"/>
        <v>0</v>
      </c>
      <c r="O78" s="57">
        <f t="shared" si="26"/>
        <v>0</v>
      </c>
      <c r="P78" s="57">
        <f>N78+O78</f>
        <v>0</v>
      </c>
      <c r="Q78" s="58"/>
      <c r="R78" s="131">
        <f t="shared" si="14"/>
        <v>0</v>
      </c>
      <c r="S78" s="132">
        <f t="shared" si="20"/>
        <v>0</v>
      </c>
      <c r="T78" s="60">
        <f t="shared" si="15"/>
        <v>0</v>
      </c>
      <c r="U78" s="60">
        <f t="shared" si="27"/>
        <v>0</v>
      </c>
      <c r="V78" s="60">
        <f t="shared" ref="V78:V81" si="70">T78+U78</f>
        <v>0</v>
      </c>
      <c r="W78" s="61">
        <f>Q78+K78+E78</f>
        <v>0</v>
      </c>
      <c r="X78" s="61">
        <f t="shared" si="59"/>
        <v>0</v>
      </c>
      <c r="Y78" s="61">
        <f t="shared" si="59"/>
        <v>0</v>
      </c>
      <c r="Z78" s="61">
        <f t="shared" si="59"/>
        <v>0</v>
      </c>
      <c r="AA78" s="61">
        <f t="shared" ref="AA78:AA81" si="71">Y78+Z78</f>
        <v>0</v>
      </c>
    </row>
    <row r="79" spans="1:27" x14ac:dyDescent="0.45">
      <c r="A79" s="29" t="s">
        <v>43</v>
      </c>
      <c r="B79" s="30">
        <v>11000</v>
      </c>
      <c r="C79" s="30">
        <v>0</v>
      </c>
      <c r="D79" s="54">
        <v>90</v>
      </c>
      <c r="E79" s="58"/>
      <c r="F79" s="56">
        <f t="shared" si="17"/>
        <v>0</v>
      </c>
      <c r="G79" s="56">
        <f t="shared" si="29"/>
        <v>0</v>
      </c>
      <c r="H79" s="57">
        <f t="shared" si="22"/>
        <v>0</v>
      </c>
      <c r="I79" s="57">
        <f t="shared" si="68"/>
        <v>0</v>
      </c>
      <c r="J79" s="57">
        <f t="shared" si="69"/>
        <v>0</v>
      </c>
      <c r="K79" s="55"/>
      <c r="L79" s="56">
        <f t="shared" si="23"/>
        <v>0</v>
      </c>
      <c r="M79" s="56">
        <f t="shared" si="24"/>
        <v>0</v>
      </c>
      <c r="N79" s="57">
        <f t="shared" si="25"/>
        <v>0</v>
      </c>
      <c r="O79" s="57">
        <f t="shared" si="26"/>
        <v>0</v>
      </c>
      <c r="P79" s="57">
        <f>N79+O79</f>
        <v>0</v>
      </c>
      <c r="Q79" s="58"/>
      <c r="R79" s="131">
        <f t="shared" si="14"/>
        <v>0</v>
      </c>
      <c r="S79" s="132">
        <f t="shared" si="20"/>
        <v>0</v>
      </c>
      <c r="T79" s="60">
        <f t="shared" si="15"/>
        <v>0</v>
      </c>
      <c r="U79" s="60">
        <f t="shared" si="27"/>
        <v>0</v>
      </c>
      <c r="V79" s="60">
        <f t="shared" si="70"/>
        <v>0</v>
      </c>
      <c r="W79" s="61">
        <f>Q79+K79+E79</f>
        <v>0</v>
      </c>
      <c r="X79" s="61">
        <f t="shared" si="59"/>
        <v>0</v>
      </c>
      <c r="Y79" s="61">
        <f t="shared" si="59"/>
        <v>0</v>
      </c>
      <c r="Z79" s="61">
        <f t="shared" si="59"/>
        <v>0</v>
      </c>
      <c r="AA79" s="61">
        <f t="shared" si="71"/>
        <v>0</v>
      </c>
    </row>
    <row r="80" spans="1:27" x14ac:dyDescent="0.45">
      <c r="A80" s="29" t="s">
        <v>44</v>
      </c>
      <c r="B80" s="30">
        <v>11000</v>
      </c>
      <c r="C80" s="30">
        <v>0</v>
      </c>
      <c r="D80" s="54">
        <v>95</v>
      </c>
      <c r="E80" s="58"/>
      <c r="F80" s="56">
        <f t="shared" si="17"/>
        <v>0</v>
      </c>
      <c r="G80" s="56">
        <f t="shared" si="29"/>
        <v>0</v>
      </c>
      <c r="H80" s="57">
        <f t="shared" si="22"/>
        <v>0</v>
      </c>
      <c r="I80" s="57">
        <f t="shared" si="68"/>
        <v>0</v>
      </c>
      <c r="J80" s="57">
        <f t="shared" si="69"/>
        <v>0</v>
      </c>
      <c r="K80" s="55"/>
      <c r="L80" s="56">
        <f t="shared" si="23"/>
        <v>0</v>
      </c>
      <c r="M80" s="56">
        <f t="shared" si="24"/>
        <v>0</v>
      </c>
      <c r="N80" s="57">
        <f t="shared" si="25"/>
        <v>0</v>
      </c>
      <c r="O80" s="57">
        <f t="shared" si="26"/>
        <v>0</v>
      </c>
      <c r="P80" s="57">
        <f>N80+O80</f>
        <v>0</v>
      </c>
      <c r="Q80" s="58"/>
      <c r="R80" s="131">
        <f t="shared" ref="R80:R93" si="72">SUM(Q80*D80/100)</f>
        <v>0</v>
      </c>
      <c r="S80" s="132">
        <f t="shared" si="20"/>
        <v>0</v>
      </c>
      <c r="T80" s="60">
        <f t="shared" si="15"/>
        <v>0</v>
      </c>
      <c r="U80" s="60">
        <f t="shared" si="27"/>
        <v>0</v>
      </c>
      <c r="V80" s="60">
        <f t="shared" si="70"/>
        <v>0</v>
      </c>
      <c r="W80" s="61">
        <f>Q80+K80+E80</f>
        <v>0</v>
      </c>
      <c r="X80" s="61">
        <f t="shared" si="59"/>
        <v>0</v>
      </c>
      <c r="Y80" s="61">
        <f t="shared" si="59"/>
        <v>0</v>
      </c>
      <c r="Z80" s="61">
        <f t="shared" si="59"/>
        <v>0</v>
      </c>
      <c r="AA80" s="61">
        <f t="shared" si="71"/>
        <v>0</v>
      </c>
    </row>
    <row r="81" spans="1:27" ht="19.5" thickBot="1" x14ac:dyDescent="0.5">
      <c r="A81" s="38" t="s">
        <v>45</v>
      </c>
      <c r="B81" s="86">
        <v>11000</v>
      </c>
      <c r="C81" s="86">
        <v>0</v>
      </c>
      <c r="D81" s="87">
        <v>95</v>
      </c>
      <c r="E81" s="91"/>
      <c r="F81" s="89">
        <f t="shared" si="17"/>
        <v>0</v>
      </c>
      <c r="G81" s="89">
        <f t="shared" si="29"/>
        <v>0</v>
      </c>
      <c r="H81" s="90">
        <f t="shared" si="22"/>
        <v>0</v>
      </c>
      <c r="I81" s="90">
        <f t="shared" si="68"/>
        <v>0</v>
      </c>
      <c r="J81" s="90">
        <f t="shared" si="69"/>
        <v>0</v>
      </c>
      <c r="K81" s="88"/>
      <c r="L81" s="89">
        <f t="shared" si="23"/>
        <v>0</v>
      </c>
      <c r="M81" s="89">
        <f t="shared" si="24"/>
        <v>0</v>
      </c>
      <c r="N81" s="90">
        <f t="shared" si="25"/>
        <v>0</v>
      </c>
      <c r="O81" s="90">
        <f t="shared" si="26"/>
        <v>0</v>
      </c>
      <c r="P81" s="90">
        <f>N81+O81</f>
        <v>0</v>
      </c>
      <c r="Q81" s="91"/>
      <c r="R81" s="133">
        <f t="shared" si="72"/>
        <v>0</v>
      </c>
      <c r="S81" s="134">
        <f t="shared" si="20"/>
        <v>0</v>
      </c>
      <c r="T81" s="93">
        <f t="shared" ref="T81:T93" si="73">+S81*B81</f>
        <v>0</v>
      </c>
      <c r="U81" s="93">
        <f t="shared" si="27"/>
        <v>0</v>
      </c>
      <c r="V81" s="93">
        <f t="shared" si="70"/>
        <v>0</v>
      </c>
      <c r="W81" s="94">
        <f>Q81+K81+E81</f>
        <v>0</v>
      </c>
      <c r="X81" s="94">
        <f t="shared" si="59"/>
        <v>0</v>
      </c>
      <c r="Y81" s="94">
        <f t="shared" si="59"/>
        <v>0</v>
      </c>
      <c r="Z81" s="94">
        <f t="shared" si="59"/>
        <v>0</v>
      </c>
      <c r="AA81" s="94">
        <f t="shared" si="71"/>
        <v>0</v>
      </c>
    </row>
    <row r="82" spans="1:27" x14ac:dyDescent="0.45">
      <c r="A82" s="46" t="s">
        <v>85</v>
      </c>
      <c r="B82" s="106"/>
      <c r="C82" s="106"/>
      <c r="D82" s="107"/>
      <c r="E82" s="108"/>
      <c r="F82" s="80"/>
      <c r="G82" s="80"/>
      <c r="H82" s="81"/>
      <c r="I82" s="109"/>
      <c r="J82" s="109"/>
      <c r="K82" s="108"/>
      <c r="L82" s="80"/>
      <c r="M82" s="80"/>
      <c r="N82" s="81">
        <f t="shared" si="25"/>
        <v>0</v>
      </c>
      <c r="O82" s="81">
        <f t="shared" si="26"/>
        <v>0</v>
      </c>
      <c r="P82" s="109"/>
      <c r="Q82" s="82"/>
      <c r="R82" s="125"/>
      <c r="S82" s="135"/>
      <c r="T82" s="84"/>
      <c r="U82" s="84">
        <f t="shared" si="27"/>
        <v>0</v>
      </c>
      <c r="V82" s="110"/>
      <c r="W82" s="111"/>
      <c r="X82" s="85">
        <f t="shared" si="59"/>
        <v>0</v>
      </c>
      <c r="Y82" s="111"/>
      <c r="Z82" s="111"/>
      <c r="AA82" s="111"/>
    </row>
    <row r="83" spans="1:27" x14ac:dyDescent="0.45">
      <c r="A83" s="29" t="s">
        <v>64</v>
      </c>
      <c r="B83" s="30">
        <v>11000</v>
      </c>
      <c r="C83" s="30">
        <v>0</v>
      </c>
      <c r="D83" s="54">
        <v>80</v>
      </c>
      <c r="E83" s="74"/>
      <c r="F83" s="56">
        <f t="shared" si="17"/>
        <v>0</v>
      </c>
      <c r="G83" s="56">
        <f t="shared" ref="G83:G93" si="74">ROUNDUP(F83,0)</f>
        <v>0</v>
      </c>
      <c r="H83" s="57">
        <f t="shared" ref="H83:H92" si="75">G83*B83</f>
        <v>0</v>
      </c>
      <c r="I83" s="57">
        <f>E83*C83</f>
        <v>0</v>
      </c>
      <c r="J83" s="57">
        <f>H83+I83</f>
        <v>0</v>
      </c>
      <c r="K83" s="136"/>
      <c r="L83" s="130">
        <f t="shared" ref="L83:L93" si="76">SUM(K83*B83/100)</f>
        <v>0</v>
      </c>
      <c r="M83" s="130">
        <f t="shared" ref="M83:M93" si="77">ROUNDUP(L83,0)</f>
        <v>0</v>
      </c>
      <c r="N83" s="127">
        <f t="shared" ref="N83:N93" si="78">K83*7000</f>
        <v>0</v>
      </c>
      <c r="O83" s="127">
        <f t="shared" ref="O83:O93" si="79">M83*C83</f>
        <v>0</v>
      </c>
      <c r="P83" s="127">
        <f>N83+O83</f>
        <v>0</v>
      </c>
      <c r="Q83" s="128"/>
      <c r="R83" s="129">
        <f t="shared" si="72"/>
        <v>0</v>
      </c>
      <c r="S83" s="130">
        <f t="shared" ref="S83:S93" si="80">ROUNDUP(R83,0)</f>
        <v>0</v>
      </c>
      <c r="T83" s="127">
        <f t="shared" si="73"/>
        <v>0</v>
      </c>
      <c r="U83" s="127">
        <f t="shared" ref="U83:U93" si="81">+S83*C83</f>
        <v>0</v>
      </c>
      <c r="V83" s="127">
        <f>T83+U83</f>
        <v>0</v>
      </c>
      <c r="W83" s="61">
        <f>Q83+K83+E83</f>
        <v>0</v>
      </c>
      <c r="X83" s="61">
        <f t="shared" si="59"/>
        <v>0</v>
      </c>
      <c r="Y83" s="61">
        <f t="shared" si="59"/>
        <v>0</v>
      </c>
      <c r="Z83" s="61">
        <f t="shared" si="59"/>
        <v>0</v>
      </c>
      <c r="AA83" s="61">
        <f>Y83+Z83</f>
        <v>0</v>
      </c>
    </row>
    <row r="84" spans="1:27" x14ac:dyDescent="0.45">
      <c r="A84" s="29" t="s">
        <v>42</v>
      </c>
      <c r="B84" s="30">
        <v>11000</v>
      </c>
      <c r="C84" s="30">
        <v>0</v>
      </c>
      <c r="D84" s="54">
        <v>80</v>
      </c>
      <c r="E84" s="74"/>
      <c r="F84" s="56">
        <f t="shared" si="17"/>
        <v>0</v>
      </c>
      <c r="G84" s="56">
        <f t="shared" si="74"/>
        <v>0</v>
      </c>
      <c r="H84" s="57">
        <f t="shared" si="75"/>
        <v>0</v>
      </c>
      <c r="I84" s="57">
        <f t="shared" ref="I84:I87" si="82">E84*C84</f>
        <v>0</v>
      </c>
      <c r="J84" s="57">
        <f t="shared" ref="J84:J87" si="83">H84+I84</f>
        <v>0</v>
      </c>
      <c r="K84" s="74"/>
      <c r="L84" s="56">
        <f t="shared" si="76"/>
        <v>0</v>
      </c>
      <c r="M84" s="56">
        <f t="shared" si="77"/>
        <v>0</v>
      </c>
      <c r="N84" s="57">
        <f t="shared" si="78"/>
        <v>0</v>
      </c>
      <c r="O84" s="57">
        <f t="shared" si="79"/>
        <v>0</v>
      </c>
      <c r="P84" s="57">
        <f>N84+O84</f>
        <v>0</v>
      </c>
      <c r="Q84" s="58"/>
      <c r="R84" s="131">
        <f t="shared" si="72"/>
        <v>0</v>
      </c>
      <c r="S84" s="132">
        <f t="shared" si="80"/>
        <v>0</v>
      </c>
      <c r="T84" s="60">
        <f t="shared" si="73"/>
        <v>0</v>
      </c>
      <c r="U84" s="60">
        <f t="shared" si="81"/>
        <v>0</v>
      </c>
      <c r="V84" s="60">
        <f t="shared" ref="V84:V87" si="84">T84+U84</f>
        <v>0</v>
      </c>
      <c r="W84" s="61">
        <f>Q84+K84+E84</f>
        <v>0</v>
      </c>
      <c r="X84" s="61">
        <f t="shared" si="59"/>
        <v>0</v>
      </c>
      <c r="Y84" s="61">
        <f t="shared" si="59"/>
        <v>0</v>
      </c>
      <c r="Z84" s="61">
        <f t="shared" si="59"/>
        <v>0</v>
      </c>
      <c r="AA84" s="61">
        <f t="shared" ref="AA84:AA87" si="85">Y84+Z84</f>
        <v>0</v>
      </c>
    </row>
    <row r="85" spans="1:27" x14ac:dyDescent="0.45">
      <c r="A85" s="29" t="s">
        <v>43</v>
      </c>
      <c r="B85" s="30">
        <v>11000</v>
      </c>
      <c r="C85" s="30">
        <v>0</v>
      </c>
      <c r="D85" s="54">
        <v>90</v>
      </c>
      <c r="E85" s="74"/>
      <c r="F85" s="56">
        <f t="shared" si="17"/>
        <v>0</v>
      </c>
      <c r="G85" s="56">
        <f t="shared" si="74"/>
        <v>0</v>
      </c>
      <c r="H85" s="57">
        <f t="shared" si="75"/>
        <v>0</v>
      </c>
      <c r="I85" s="57">
        <f t="shared" si="82"/>
        <v>0</v>
      </c>
      <c r="J85" s="57">
        <f t="shared" si="83"/>
        <v>0</v>
      </c>
      <c r="K85" s="74"/>
      <c r="L85" s="56">
        <f t="shared" si="76"/>
        <v>0</v>
      </c>
      <c r="M85" s="56">
        <f t="shared" si="77"/>
        <v>0</v>
      </c>
      <c r="N85" s="57">
        <f t="shared" si="78"/>
        <v>0</v>
      </c>
      <c r="O85" s="57">
        <f t="shared" si="79"/>
        <v>0</v>
      </c>
      <c r="P85" s="57">
        <f>N85+O85</f>
        <v>0</v>
      </c>
      <c r="Q85" s="58"/>
      <c r="R85" s="131">
        <f t="shared" si="72"/>
        <v>0</v>
      </c>
      <c r="S85" s="132">
        <f t="shared" si="80"/>
        <v>0</v>
      </c>
      <c r="T85" s="60">
        <f t="shared" si="73"/>
        <v>0</v>
      </c>
      <c r="U85" s="60">
        <f t="shared" si="81"/>
        <v>0</v>
      </c>
      <c r="V85" s="60">
        <f t="shared" si="84"/>
        <v>0</v>
      </c>
      <c r="W85" s="61">
        <f>Q85+K85+E85</f>
        <v>0</v>
      </c>
      <c r="X85" s="61">
        <f t="shared" si="59"/>
        <v>0</v>
      </c>
      <c r="Y85" s="61">
        <f t="shared" si="59"/>
        <v>0</v>
      </c>
      <c r="Z85" s="61">
        <f t="shared" si="59"/>
        <v>0</v>
      </c>
      <c r="AA85" s="61">
        <f t="shared" si="85"/>
        <v>0</v>
      </c>
    </row>
    <row r="86" spans="1:27" x14ac:dyDescent="0.45">
      <c r="A86" s="29" t="s">
        <v>44</v>
      </c>
      <c r="B86" s="30">
        <v>11000</v>
      </c>
      <c r="C86" s="30">
        <v>0</v>
      </c>
      <c r="D86" s="54">
        <v>95</v>
      </c>
      <c r="E86" s="74"/>
      <c r="F86" s="56">
        <f t="shared" si="17"/>
        <v>0</v>
      </c>
      <c r="G86" s="56">
        <f t="shared" si="74"/>
        <v>0</v>
      </c>
      <c r="H86" s="57">
        <f t="shared" si="75"/>
        <v>0</v>
      </c>
      <c r="I86" s="57">
        <f t="shared" si="82"/>
        <v>0</v>
      </c>
      <c r="J86" s="57">
        <f t="shared" si="83"/>
        <v>0</v>
      </c>
      <c r="K86" s="74"/>
      <c r="L86" s="56">
        <f t="shared" si="76"/>
        <v>0</v>
      </c>
      <c r="M86" s="56">
        <f t="shared" si="77"/>
        <v>0</v>
      </c>
      <c r="N86" s="57">
        <f t="shared" si="78"/>
        <v>0</v>
      </c>
      <c r="O86" s="57">
        <f t="shared" si="79"/>
        <v>0</v>
      </c>
      <c r="P86" s="57">
        <f>N86+O86</f>
        <v>0</v>
      </c>
      <c r="Q86" s="58"/>
      <c r="R86" s="131">
        <f t="shared" si="72"/>
        <v>0</v>
      </c>
      <c r="S86" s="132">
        <f t="shared" si="80"/>
        <v>0</v>
      </c>
      <c r="T86" s="60">
        <f t="shared" si="73"/>
        <v>0</v>
      </c>
      <c r="U86" s="60">
        <f t="shared" si="81"/>
        <v>0</v>
      </c>
      <c r="V86" s="60">
        <f t="shared" si="84"/>
        <v>0</v>
      </c>
      <c r="W86" s="61">
        <f>Q86+K86+E86</f>
        <v>0</v>
      </c>
      <c r="X86" s="61">
        <f t="shared" si="59"/>
        <v>0</v>
      </c>
      <c r="Y86" s="61">
        <f t="shared" si="59"/>
        <v>0</v>
      </c>
      <c r="Z86" s="61">
        <f t="shared" si="59"/>
        <v>0</v>
      </c>
      <c r="AA86" s="61">
        <f t="shared" si="85"/>
        <v>0</v>
      </c>
    </row>
    <row r="87" spans="1:27" ht="19.5" thickBot="1" x14ac:dyDescent="0.5">
      <c r="A87" s="38" t="s">
        <v>45</v>
      </c>
      <c r="B87" s="86">
        <v>11000</v>
      </c>
      <c r="C87" s="86">
        <v>0</v>
      </c>
      <c r="D87" s="87">
        <v>95</v>
      </c>
      <c r="E87" s="91"/>
      <c r="F87" s="89">
        <f t="shared" si="17"/>
        <v>0</v>
      </c>
      <c r="G87" s="89">
        <f t="shared" si="74"/>
        <v>0</v>
      </c>
      <c r="H87" s="90">
        <f t="shared" si="75"/>
        <v>0</v>
      </c>
      <c r="I87" s="90">
        <f t="shared" si="82"/>
        <v>0</v>
      </c>
      <c r="J87" s="90">
        <f t="shared" si="83"/>
        <v>0</v>
      </c>
      <c r="K87" s="88"/>
      <c r="L87" s="89">
        <f t="shared" si="76"/>
        <v>0</v>
      </c>
      <c r="M87" s="89">
        <f t="shared" si="77"/>
        <v>0</v>
      </c>
      <c r="N87" s="90">
        <f t="shared" si="78"/>
        <v>0</v>
      </c>
      <c r="O87" s="90">
        <f t="shared" si="79"/>
        <v>0</v>
      </c>
      <c r="P87" s="90">
        <f>N87+O87</f>
        <v>0</v>
      </c>
      <c r="Q87" s="91"/>
      <c r="R87" s="133">
        <f t="shared" si="72"/>
        <v>0</v>
      </c>
      <c r="S87" s="134">
        <f t="shared" si="80"/>
        <v>0</v>
      </c>
      <c r="T87" s="93">
        <f t="shared" si="73"/>
        <v>0</v>
      </c>
      <c r="U87" s="93">
        <f t="shared" si="81"/>
        <v>0</v>
      </c>
      <c r="V87" s="93">
        <f t="shared" si="84"/>
        <v>0</v>
      </c>
      <c r="W87" s="94">
        <f>Q87+K87+E87</f>
        <v>0</v>
      </c>
      <c r="X87" s="94">
        <f t="shared" si="59"/>
        <v>0</v>
      </c>
      <c r="Y87" s="94">
        <f t="shared" si="59"/>
        <v>0</v>
      </c>
      <c r="Z87" s="94">
        <f t="shared" si="59"/>
        <v>0</v>
      </c>
      <c r="AA87" s="94">
        <f t="shared" si="85"/>
        <v>0</v>
      </c>
    </row>
    <row r="88" spans="1:27" x14ac:dyDescent="0.45">
      <c r="A88" s="46" t="s">
        <v>86</v>
      </c>
      <c r="B88" s="106"/>
      <c r="C88" s="106"/>
      <c r="D88" s="107"/>
      <c r="E88" s="108"/>
      <c r="F88" s="80"/>
      <c r="G88" s="80"/>
      <c r="H88" s="81"/>
      <c r="I88" s="109"/>
      <c r="J88" s="109"/>
      <c r="K88" s="108"/>
      <c r="L88" s="80"/>
      <c r="M88" s="80"/>
      <c r="N88" s="81">
        <f t="shared" si="78"/>
        <v>0</v>
      </c>
      <c r="O88" s="81">
        <f t="shared" si="79"/>
        <v>0</v>
      </c>
      <c r="P88" s="109"/>
      <c r="Q88" s="82"/>
      <c r="R88" s="125"/>
      <c r="S88" s="135"/>
      <c r="T88" s="84"/>
      <c r="U88" s="84">
        <f t="shared" si="81"/>
        <v>0</v>
      </c>
      <c r="V88" s="110"/>
      <c r="W88" s="111"/>
      <c r="X88" s="85">
        <f t="shared" si="59"/>
        <v>0</v>
      </c>
      <c r="Y88" s="111"/>
      <c r="Z88" s="111"/>
      <c r="AA88" s="111"/>
    </row>
    <row r="89" spans="1:27" x14ac:dyDescent="0.45">
      <c r="A89" s="29" t="s">
        <v>64</v>
      </c>
      <c r="B89" s="30">
        <v>11000</v>
      </c>
      <c r="C89" s="30">
        <v>0</v>
      </c>
      <c r="D89" s="54">
        <v>80</v>
      </c>
      <c r="E89" s="74"/>
      <c r="F89" s="56">
        <f t="shared" si="17"/>
        <v>0</v>
      </c>
      <c r="G89" s="56">
        <f t="shared" si="74"/>
        <v>0</v>
      </c>
      <c r="H89" s="57">
        <f t="shared" si="75"/>
        <v>0</v>
      </c>
      <c r="I89" s="57">
        <f>E89*C89</f>
        <v>0</v>
      </c>
      <c r="J89" s="57">
        <f>H89+I89</f>
        <v>0</v>
      </c>
      <c r="K89" s="136"/>
      <c r="L89" s="130">
        <f t="shared" si="76"/>
        <v>0</v>
      </c>
      <c r="M89" s="130">
        <f t="shared" si="77"/>
        <v>0</v>
      </c>
      <c r="N89" s="127">
        <f t="shared" si="78"/>
        <v>0</v>
      </c>
      <c r="O89" s="127">
        <f t="shared" si="79"/>
        <v>0</v>
      </c>
      <c r="P89" s="127">
        <f>N89+O89</f>
        <v>0</v>
      </c>
      <c r="Q89" s="128"/>
      <c r="R89" s="129">
        <f t="shared" si="72"/>
        <v>0</v>
      </c>
      <c r="S89" s="130">
        <f t="shared" si="80"/>
        <v>0</v>
      </c>
      <c r="T89" s="127">
        <f t="shared" si="73"/>
        <v>0</v>
      </c>
      <c r="U89" s="127">
        <f t="shared" si="81"/>
        <v>0</v>
      </c>
      <c r="V89" s="127">
        <f>T89+U89</f>
        <v>0</v>
      </c>
      <c r="W89" s="61">
        <f>Q89+K89+E89</f>
        <v>0</v>
      </c>
      <c r="X89" s="61">
        <f t="shared" si="59"/>
        <v>0</v>
      </c>
      <c r="Y89" s="61">
        <f t="shared" si="59"/>
        <v>0</v>
      </c>
      <c r="Z89" s="61">
        <f t="shared" si="59"/>
        <v>0</v>
      </c>
      <c r="AA89" s="61">
        <f>Y89+Z89</f>
        <v>0</v>
      </c>
    </row>
    <row r="90" spans="1:27" x14ac:dyDescent="0.45">
      <c r="A90" s="29" t="s">
        <v>42</v>
      </c>
      <c r="B90" s="30">
        <v>11000</v>
      </c>
      <c r="C90" s="30">
        <v>0</v>
      </c>
      <c r="D90" s="54">
        <v>80</v>
      </c>
      <c r="E90" s="74"/>
      <c r="F90" s="56">
        <f t="shared" si="17"/>
        <v>0</v>
      </c>
      <c r="G90" s="56">
        <f t="shared" si="74"/>
        <v>0</v>
      </c>
      <c r="H90" s="57">
        <f t="shared" si="75"/>
        <v>0</v>
      </c>
      <c r="I90" s="57">
        <f t="shared" ref="I90:I93" si="86">E90*C90</f>
        <v>0</v>
      </c>
      <c r="J90" s="57">
        <f t="shared" ref="J90:J93" si="87">H90+I90</f>
        <v>0</v>
      </c>
      <c r="K90" s="74"/>
      <c r="L90" s="56">
        <f t="shared" si="76"/>
        <v>0</v>
      </c>
      <c r="M90" s="56">
        <f t="shared" si="77"/>
        <v>0</v>
      </c>
      <c r="N90" s="57">
        <f t="shared" si="78"/>
        <v>0</v>
      </c>
      <c r="O90" s="57">
        <f t="shared" si="79"/>
        <v>0</v>
      </c>
      <c r="P90" s="57">
        <f>N90+O90</f>
        <v>0</v>
      </c>
      <c r="Q90" s="58"/>
      <c r="R90" s="131">
        <f t="shared" si="72"/>
        <v>0</v>
      </c>
      <c r="S90" s="132">
        <f t="shared" si="80"/>
        <v>0</v>
      </c>
      <c r="T90" s="60">
        <f t="shared" si="73"/>
        <v>0</v>
      </c>
      <c r="U90" s="60">
        <f t="shared" si="81"/>
        <v>0</v>
      </c>
      <c r="V90" s="60">
        <f t="shared" ref="V90:V93" si="88">T90+U90</f>
        <v>0</v>
      </c>
      <c r="W90" s="61">
        <f>Q90+K90+E90</f>
        <v>0</v>
      </c>
      <c r="X90" s="61">
        <f t="shared" si="59"/>
        <v>0</v>
      </c>
      <c r="Y90" s="61">
        <f t="shared" si="59"/>
        <v>0</v>
      </c>
      <c r="Z90" s="61">
        <f t="shared" si="59"/>
        <v>0</v>
      </c>
      <c r="AA90" s="61">
        <f t="shared" ref="AA90:AA93" si="89">Y90+Z90</f>
        <v>0</v>
      </c>
    </row>
    <row r="91" spans="1:27" x14ac:dyDescent="0.45">
      <c r="A91" s="29" t="s">
        <v>43</v>
      </c>
      <c r="B91" s="30">
        <v>11000</v>
      </c>
      <c r="C91" s="30">
        <v>0</v>
      </c>
      <c r="D91" s="54">
        <v>90</v>
      </c>
      <c r="E91" s="74"/>
      <c r="F91" s="56">
        <f t="shared" si="17"/>
        <v>0</v>
      </c>
      <c r="G91" s="56">
        <f t="shared" si="74"/>
        <v>0</v>
      </c>
      <c r="H91" s="57">
        <f t="shared" si="75"/>
        <v>0</v>
      </c>
      <c r="I91" s="57">
        <f t="shared" si="86"/>
        <v>0</v>
      </c>
      <c r="J91" s="57">
        <f t="shared" si="87"/>
        <v>0</v>
      </c>
      <c r="K91" s="74"/>
      <c r="L91" s="56">
        <f t="shared" si="76"/>
        <v>0</v>
      </c>
      <c r="M91" s="56">
        <f t="shared" si="77"/>
        <v>0</v>
      </c>
      <c r="N91" s="57">
        <f t="shared" si="78"/>
        <v>0</v>
      </c>
      <c r="O91" s="57">
        <f t="shared" si="79"/>
        <v>0</v>
      </c>
      <c r="P91" s="57">
        <f>N91+O91</f>
        <v>0</v>
      </c>
      <c r="Q91" s="58"/>
      <c r="R91" s="131">
        <f t="shared" si="72"/>
        <v>0</v>
      </c>
      <c r="S91" s="132">
        <f t="shared" si="80"/>
        <v>0</v>
      </c>
      <c r="T91" s="60">
        <f t="shared" si="73"/>
        <v>0</v>
      </c>
      <c r="U91" s="60">
        <f t="shared" si="81"/>
        <v>0</v>
      </c>
      <c r="V91" s="60">
        <f t="shared" si="88"/>
        <v>0</v>
      </c>
      <c r="W91" s="61">
        <f>Q91+K91+E91</f>
        <v>0</v>
      </c>
      <c r="X91" s="61">
        <f t="shared" si="59"/>
        <v>0</v>
      </c>
      <c r="Y91" s="61">
        <f t="shared" si="59"/>
        <v>0</v>
      </c>
      <c r="Z91" s="61">
        <f t="shared" si="59"/>
        <v>0</v>
      </c>
      <c r="AA91" s="61">
        <f t="shared" si="89"/>
        <v>0</v>
      </c>
    </row>
    <row r="92" spans="1:27" x14ac:dyDescent="0.45">
      <c r="A92" s="29" t="s">
        <v>44</v>
      </c>
      <c r="B92" s="30">
        <v>11000</v>
      </c>
      <c r="C92" s="30">
        <v>0</v>
      </c>
      <c r="D92" s="54">
        <v>95</v>
      </c>
      <c r="E92" s="74"/>
      <c r="F92" s="56">
        <f t="shared" si="17"/>
        <v>0</v>
      </c>
      <c r="G92" s="56">
        <f t="shared" si="74"/>
        <v>0</v>
      </c>
      <c r="H92" s="57">
        <f t="shared" si="75"/>
        <v>0</v>
      </c>
      <c r="I92" s="57">
        <f t="shared" si="86"/>
        <v>0</v>
      </c>
      <c r="J92" s="57">
        <f t="shared" si="87"/>
        <v>0</v>
      </c>
      <c r="K92" s="74"/>
      <c r="L92" s="56">
        <f t="shared" si="76"/>
        <v>0</v>
      </c>
      <c r="M92" s="56">
        <f t="shared" si="77"/>
        <v>0</v>
      </c>
      <c r="N92" s="57">
        <f t="shared" si="78"/>
        <v>0</v>
      </c>
      <c r="O92" s="57">
        <f t="shared" si="79"/>
        <v>0</v>
      </c>
      <c r="P92" s="57">
        <f>N92+O92</f>
        <v>0</v>
      </c>
      <c r="Q92" s="58"/>
      <c r="R92" s="131">
        <f t="shared" si="72"/>
        <v>0</v>
      </c>
      <c r="S92" s="132">
        <f t="shared" si="80"/>
        <v>0</v>
      </c>
      <c r="T92" s="60">
        <f t="shared" si="73"/>
        <v>0</v>
      </c>
      <c r="U92" s="60">
        <f t="shared" si="81"/>
        <v>0</v>
      </c>
      <c r="V92" s="60">
        <f t="shared" si="88"/>
        <v>0</v>
      </c>
      <c r="W92" s="61">
        <f>Q92+K92+E92</f>
        <v>0</v>
      </c>
      <c r="X92" s="61">
        <f t="shared" si="59"/>
        <v>0</v>
      </c>
      <c r="Y92" s="61">
        <f t="shared" si="59"/>
        <v>0</v>
      </c>
      <c r="Z92" s="61">
        <f t="shared" si="59"/>
        <v>0</v>
      </c>
      <c r="AA92" s="61">
        <f t="shared" si="89"/>
        <v>0</v>
      </c>
    </row>
    <row r="93" spans="1:27" ht="19.5" thickBot="1" x14ac:dyDescent="0.5">
      <c r="A93" s="38" t="s">
        <v>45</v>
      </c>
      <c r="B93" s="86">
        <v>11000</v>
      </c>
      <c r="C93" s="86">
        <v>0</v>
      </c>
      <c r="D93" s="87">
        <v>95</v>
      </c>
      <c r="E93" s="137"/>
      <c r="F93" s="89">
        <f t="shared" ref="F93" si="90">SUM(E93*D93/100)</f>
        <v>0</v>
      </c>
      <c r="G93" s="89">
        <f t="shared" si="74"/>
        <v>0</v>
      </c>
      <c r="H93" s="90">
        <f t="shared" ref="H93" si="91">E93*B93</f>
        <v>0</v>
      </c>
      <c r="I93" s="90">
        <f t="shared" si="86"/>
        <v>0</v>
      </c>
      <c r="J93" s="90">
        <f t="shared" si="87"/>
        <v>0</v>
      </c>
      <c r="K93" s="137"/>
      <c r="L93" s="89">
        <f t="shared" si="76"/>
        <v>0</v>
      </c>
      <c r="M93" s="89">
        <f t="shared" si="77"/>
        <v>0</v>
      </c>
      <c r="N93" s="90">
        <f t="shared" si="78"/>
        <v>0</v>
      </c>
      <c r="O93" s="90">
        <f t="shared" si="79"/>
        <v>0</v>
      </c>
      <c r="P93" s="90">
        <f>N93+O93</f>
        <v>0</v>
      </c>
      <c r="Q93" s="91"/>
      <c r="R93" s="133">
        <f t="shared" si="72"/>
        <v>0</v>
      </c>
      <c r="S93" s="134">
        <f t="shared" si="80"/>
        <v>0</v>
      </c>
      <c r="T93" s="93">
        <f t="shared" si="73"/>
        <v>0</v>
      </c>
      <c r="U93" s="93">
        <f t="shared" si="81"/>
        <v>0</v>
      </c>
      <c r="V93" s="93">
        <f t="shared" si="88"/>
        <v>0</v>
      </c>
      <c r="W93" s="94">
        <f>Q93+K93+E93</f>
        <v>0</v>
      </c>
      <c r="X93" s="94">
        <f t="shared" si="59"/>
        <v>0</v>
      </c>
      <c r="Y93" s="94">
        <f t="shared" si="59"/>
        <v>0</v>
      </c>
      <c r="Z93" s="94">
        <f t="shared" si="59"/>
        <v>0</v>
      </c>
      <c r="AA93" s="94">
        <f t="shared" si="89"/>
        <v>0</v>
      </c>
    </row>
    <row r="99" spans="1:2" ht="24" x14ac:dyDescent="0.55000000000000004">
      <c r="A99" s="138"/>
      <c r="B99" s="139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6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9231B-503C-45B7-BA2C-2406D93639C8}">
  <sheetPr>
    <tabColor theme="5" tint="0.79998168889431442"/>
    <pageSetUpPr fitToPage="1"/>
  </sheetPr>
  <dimension ref="A1:AB118"/>
  <sheetViews>
    <sheetView tabSelected="1" zoomScale="70" zoomScaleNormal="70" workbookViewId="0">
      <selection activeCell="E14" sqref="E14"/>
    </sheetView>
  </sheetViews>
  <sheetFormatPr defaultColWidth="9" defaultRowHeight="18.75" x14ac:dyDescent="0.45"/>
  <cols>
    <col min="1" max="1" width="19.375" style="1" customWidth="1"/>
    <col min="2" max="2" width="9.25" style="1" customWidth="1"/>
    <col min="3" max="3" width="7" style="1" customWidth="1"/>
    <col min="4" max="4" width="9.625" style="1" customWidth="1"/>
    <col min="5" max="5" width="12" style="1" customWidth="1"/>
    <col min="6" max="6" width="10" style="1" hidden="1" customWidth="1"/>
    <col min="7" max="7" width="10" style="1" customWidth="1"/>
    <col min="8" max="8" width="10.25" style="1" customWidth="1"/>
    <col min="9" max="9" width="12.625" style="1" customWidth="1"/>
    <col min="10" max="10" width="13.625" style="1" customWidth="1"/>
    <col min="11" max="11" width="11.25" style="1" customWidth="1"/>
    <col min="12" max="12" width="11.25" style="1" hidden="1" customWidth="1"/>
    <col min="13" max="13" width="10" style="1" bestFit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12.25" style="4" customWidth="1"/>
    <col min="18" max="18" width="10" style="5" hidden="1" customWidth="1"/>
    <col min="19" max="19" width="10" style="5" customWidth="1"/>
    <col min="20" max="20" width="10.125" style="1" customWidth="1"/>
    <col min="21" max="21" width="7.75" style="1" customWidth="1"/>
    <col min="22" max="22" width="9" style="1" customWidth="1"/>
    <col min="23" max="23" width="9" style="1"/>
    <col min="24" max="24" width="10.625" style="1" customWidth="1"/>
    <col min="25" max="25" width="11" style="1" customWidth="1"/>
    <col min="26" max="26" width="8" style="1" customWidth="1"/>
    <col min="27" max="27" width="11.375" style="1" customWidth="1"/>
    <col min="28" max="16384" width="9" style="1"/>
  </cols>
  <sheetData>
    <row r="1" spans="1:28" ht="24" x14ac:dyDescent="0.55000000000000004">
      <c r="A1" s="140" t="s">
        <v>70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</row>
    <row r="2" spans="1:28" ht="24" x14ac:dyDescent="0.5500000000000000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8" x14ac:dyDescent="0.45">
      <c r="A3" s="2" t="s">
        <v>1</v>
      </c>
      <c r="B3" s="3"/>
      <c r="C3" s="3"/>
      <c r="D3" s="3"/>
    </row>
    <row r="4" spans="1:28" ht="9" customHeight="1" x14ac:dyDescent="0.45"/>
    <row r="5" spans="1:28" ht="16.5" customHeight="1" x14ac:dyDescent="0.4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/>
      <c r="M5" s="6" t="s">
        <v>12</v>
      </c>
      <c r="N5" s="7" t="s">
        <v>13</v>
      </c>
      <c r="O5" s="6" t="s">
        <v>14</v>
      </c>
      <c r="P5" s="6" t="s">
        <v>15</v>
      </c>
      <c r="Q5" s="6" t="s">
        <v>16</v>
      </c>
      <c r="R5" s="8" t="s">
        <v>17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9"/>
    </row>
    <row r="6" spans="1:28" ht="18.75" customHeight="1" x14ac:dyDescent="0.45">
      <c r="A6" s="146" t="s">
        <v>26</v>
      </c>
      <c r="B6" s="146" t="s">
        <v>27</v>
      </c>
      <c r="C6" s="146" t="s">
        <v>28</v>
      </c>
      <c r="D6" s="10" t="s">
        <v>29</v>
      </c>
      <c r="E6" s="142" t="s">
        <v>30</v>
      </c>
      <c r="F6" s="142"/>
      <c r="G6" s="142"/>
      <c r="H6" s="142"/>
      <c r="I6" s="142"/>
      <c r="J6" s="142"/>
      <c r="K6" s="143" t="s">
        <v>31</v>
      </c>
      <c r="L6" s="143"/>
      <c r="M6" s="143"/>
      <c r="N6" s="143"/>
      <c r="O6" s="143"/>
      <c r="P6" s="143"/>
      <c r="Q6" s="143" t="s">
        <v>71</v>
      </c>
      <c r="R6" s="144"/>
      <c r="S6" s="144"/>
      <c r="T6" s="144"/>
      <c r="U6" s="144"/>
      <c r="V6" s="144"/>
      <c r="W6" s="144" t="s">
        <v>32</v>
      </c>
      <c r="X6" s="147"/>
      <c r="Y6" s="147"/>
      <c r="Z6" s="147"/>
      <c r="AA6" s="147"/>
    </row>
    <row r="7" spans="1:28" ht="34.5" x14ac:dyDescent="0.45">
      <c r="A7" s="146"/>
      <c r="B7" s="146"/>
      <c r="C7" s="146"/>
      <c r="D7" s="11" t="s">
        <v>33</v>
      </c>
      <c r="E7" s="12" t="s">
        <v>34</v>
      </c>
      <c r="F7" s="13" t="s">
        <v>35</v>
      </c>
      <c r="G7" s="14" t="s">
        <v>36</v>
      </c>
      <c r="H7" s="12" t="s">
        <v>37</v>
      </c>
      <c r="I7" s="12" t="s">
        <v>38</v>
      </c>
      <c r="J7" s="12" t="s">
        <v>32</v>
      </c>
      <c r="K7" s="12" t="s">
        <v>34</v>
      </c>
      <c r="L7" s="13" t="s">
        <v>35</v>
      </c>
      <c r="M7" s="14" t="s">
        <v>36</v>
      </c>
      <c r="N7" s="12" t="s">
        <v>37</v>
      </c>
      <c r="O7" s="12" t="s">
        <v>38</v>
      </c>
      <c r="P7" s="12" t="s">
        <v>32</v>
      </c>
      <c r="Q7" s="15" t="s">
        <v>34</v>
      </c>
      <c r="R7" s="16" t="s">
        <v>35</v>
      </c>
      <c r="S7" s="17" t="s">
        <v>36</v>
      </c>
      <c r="T7" s="12" t="s">
        <v>37</v>
      </c>
      <c r="U7" s="12" t="s">
        <v>38</v>
      </c>
      <c r="V7" s="12" t="s">
        <v>32</v>
      </c>
      <c r="W7" s="12" t="s">
        <v>34</v>
      </c>
      <c r="X7" s="14" t="s">
        <v>36</v>
      </c>
      <c r="Y7" s="12" t="s">
        <v>37</v>
      </c>
      <c r="Z7" s="12" t="s">
        <v>38</v>
      </c>
      <c r="AA7" s="12" t="s">
        <v>32</v>
      </c>
    </row>
    <row r="8" spans="1:28" x14ac:dyDescent="0.45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20"/>
      <c r="S8" s="20"/>
      <c r="T8" s="18"/>
      <c r="U8" s="18"/>
      <c r="V8" s="18"/>
      <c r="W8" s="18"/>
      <c r="X8" s="18"/>
      <c r="Y8" s="18"/>
      <c r="Z8" s="18"/>
      <c r="AA8" s="18"/>
    </row>
    <row r="9" spans="1:28" ht="19.5" thickBot="1" x14ac:dyDescent="0.5">
      <c r="A9" s="21" t="s">
        <v>40</v>
      </c>
      <c r="B9" s="22">
        <v>12000</v>
      </c>
      <c r="C9" s="23">
        <v>0</v>
      </c>
      <c r="D9" s="23"/>
      <c r="E9" s="24">
        <f>SUM(E11:E15)</f>
        <v>0</v>
      </c>
      <c r="F9" s="24">
        <f>SUM(F11:F15)</f>
        <v>0</v>
      </c>
      <c r="G9" s="24">
        <f>SUM(G11:G15)</f>
        <v>0</v>
      </c>
      <c r="H9" s="24">
        <f t="shared" ref="H9:AA9" si="0">SUM(H11:H15)</f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/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5">
        <f t="shared" si="0"/>
        <v>0</v>
      </c>
      <c r="S9" s="25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</row>
    <row r="10" spans="1:28" ht="19.5" thickTop="1" x14ac:dyDescent="0.45">
      <c r="A10" s="26" t="s">
        <v>41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8"/>
      <c r="S10" s="28"/>
      <c r="T10" s="26"/>
      <c r="U10" s="26"/>
      <c r="V10" s="26"/>
      <c r="W10" s="26"/>
      <c r="X10" s="26"/>
      <c r="Y10" s="26"/>
      <c r="Z10" s="26"/>
      <c r="AA10" s="26"/>
    </row>
    <row r="11" spans="1:28" x14ac:dyDescent="0.45">
      <c r="A11" s="29" t="s">
        <v>65</v>
      </c>
      <c r="B11" s="30">
        <v>12000</v>
      </c>
      <c r="C11" s="31">
        <v>0</v>
      </c>
      <c r="D11" s="32">
        <v>80</v>
      </c>
      <c r="E11" s="33">
        <f>+E17+E24+E30+E36+E42+E48+E54+E60+E66+E72+E78+E84+E90+E96+E102+E108+E114</f>
        <v>0</v>
      </c>
      <c r="F11" s="33">
        <f t="shared" ref="F11:G15" si="1">+F17+F24+F30+F36+F42+F48+F54+F60+F66+F72+F78+F84+F90+F96+F102+F108+F114</f>
        <v>0</v>
      </c>
      <c r="G11" s="33">
        <f t="shared" si="1"/>
        <v>0</v>
      </c>
      <c r="H11" s="34">
        <f>H17+H30+H36+H42+H48+H60+H66+H72+H78+H84+H90+H96+H24+H54+H102+H108+H114</f>
        <v>0</v>
      </c>
      <c r="I11" s="34">
        <f>I17+I30+I36+I42+I48+I60+I66+I72+I78+I84+I90+I96</f>
        <v>0</v>
      </c>
      <c r="J11" s="34">
        <f>H11+I11</f>
        <v>0</v>
      </c>
      <c r="K11" s="33"/>
      <c r="L11" s="33"/>
      <c r="M11" s="33"/>
      <c r="N11" s="34">
        <f>N17+N30+N36+N42+N48+N60+N66+N72+N78+N84+N90+N96</f>
        <v>0</v>
      </c>
      <c r="O11" s="34">
        <f t="shared" ref="N11:O14" si="2">O17+O30+O36+O42+O48+O60+O66+O72+O78+O84+O90+O96</f>
        <v>0</v>
      </c>
      <c r="P11" s="34">
        <f>N11+O11</f>
        <v>0</v>
      </c>
      <c r="Q11" s="33">
        <f>+Q17+Q24+Q30+Q36+Q42+Q48+Q54+Q60+Q66+Q72+Q78+Q84+Q90+Q96+Q102+Q108+Q114</f>
        <v>0</v>
      </c>
      <c r="R11" s="33">
        <f>+R17+R24+R30+R36+R42+R48+R54+R60+R66+R72+R78+R84+R90+R96+R102+R108+R114</f>
        <v>0</v>
      </c>
      <c r="S11" s="33"/>
      <c r="T11" s="35">
        <f>T17+T30+T36+T42+T48+T60+T66+T72+T78+T84+T90+T96</f>
        <v>0</v>
      </c>
      <c r="U11" s="35">
        <f>U17+U30+U36+U42+U48+U60+U66+U72+U78+U84+U90+U96</f>
        <v>0</v>
      </c>
      <c r="V11" s="35">
        <f>T11+U11</f>
        <v>0</v>
      </c>
      <c r="W11" s="36">
        <f>Q11+K11+E11</f>
        <v>0</v>
      </c>
      <c r="X11" s="36">
        <f>R11+M11+F11</f>
        <v>0</v>
      </c>
      <c r="Y11" s="37">
        <f t="shared" ref="Y11:Z15" si="3">T11+N11+H11</f>
        <v>0</v>
      </c>
      <c r="Z11" s="37">
        <f t="shared" si="3"/>
        <v>0</v>
      </c>
      <c r="AA11" s="37">
        <f>Y11+Z11</f>
        <v>0</v>
      </c>
    </row>
    <row r="12" spans="1:28" x14ac:dyDescent="0.45">
      <c r="A12" s="29" t="s">
        <v>66</v>
      </c>
      <c r="B12" s="30">
        <v>12000</v>
      </c>
      <c r="C12" s="31">
        <v>0</v>
      </c>
      <c r="D12" s="32">
        <v>80</v>
      </c>
      <c r="E12" s="33">
        <f t="shared" ref="E12:F15" si="4">+E18+E25+E31+E37+E43+E49+E55+E61+E67+E73+E79+E85+E91+E97+E103+E109+E115</f>
        <v>0</v>
      </c>
      <c r="F12" s="33">
        <f t="shared" si="4"/>
        <v>0</v>
      </c>
      <c r="G12" s="33">
        <f t="shared" si="1"/>
        <v>0</v>
      </c>
      <c r="H12" s="34">
        <f>H18+H31+H37+H43+H49+H61+H67+H73+H79+H85+H91+H97+H103+H109+H115</f>
        <v>0</v>
      </c>
      <c r="I12" s="34">
        <f>I18+I31+I37+I43+I49+I61+I67+I73+I79+I85+I91+I97</f>
        <v>0</v>
      </c>
      <c r="J12" s="34">
        <f t="shared" ref="J12:J15" si="5">H12+I12</f>
        <v>0</v>
      </c>
      <c r="K12" s="33"/>
      <c r="L12" s="33"/>
      <c r="M12" s="33"/>
      <c r="N12" s="34">
        <f>N18+N31+N37+N43+N49+N61+N67+N73+N79+N85+N91+N97</f>
        <v>0</v>
      </c>
      <c r="O12" s="34">
        <f t="shared" si="2"/>
        <v>0</v>
      </c>
      <c r="P12" s="34">
        <f t="shared" ref="P12:P15" si="6">N12+O12</f>
        <v>0</v>
      </c>
      <c r="Q12" s="33">
        <f>+Q18+Q25+Q31+Q37+Q43+Q49+Q55+Q61+Q67+Q73+Q79+Q85+Q91+Q97+Q103+Q109+Q115</f>
        <v>0</v>
      </c>
      <c r="R12" s="33">
        <f t="shared" ref="Q12:T15" si="7">+R18+R25+R31+R37+R43+R49+R55+R61+R67+R73+R79+R85+R91+R97+R103+R109+R115</f>
        <v>0</v>
      </c>
      <c r="S12" s="33">
        <f t="shared" si="7"/>
        <v>0</v>
      </c>
      <c r="T12" s="33">
        <f t="shared" si="7"/>
        <v>0</v>
      </c>
      <c r="U12" s="35">
        <f>U18+U31+U37+U43+U49+U61+U67+U73+U79+U85+U91+U97</f>
        <v>0</v>
      </c>
      <c r="V12" s="35">
        <f>T12+U12</f>
        <v>0</v>
      </c>
      <c r="W12" s="36">
        <f>Q12+K12+E12</f>
        <v>0</v>
      </c>
      <c r="X12" s="36">
        <f>R12+M12+F12</f>
        <v>0</v>
      </c>
      <c r="Y12" s="37">
        <f t="shared" si="3"/>
        <v>0</v>
      </c>
      <c r="Z12" s="37">
        <f t="shared" si="3"/>
        <v>0</v>
      </c>
      <c r="AA12" s="37">
        <f t="shared" ref="AA12:AA15" si="8">Y12+Z12</f>
        <v>0</v>
      </c>
    </row>
    <row r="13" spans="1:28" x14ac:dyDescent="0.45">
      <c r="A13" s="29" t="s">
        <v>67</v>
      </c>
      <c r="B13" s="30">
        <v>12000</v>
      </c>
      <c r="C13" s="31">
        <v>0</v>
      </c>
      <c r="D13" s="32">
        <v>90</v>
      </c>
      <c r="E13" s="33">
        <f t="shared" si="4"/>
        <v>0</v>
      </c>
      <c r="F13" s="33">
        <f t="shared" si="4"/>
        <v>0</v>
      </c>
      <c r="G13" s="33">
        <f t="shared" si="1"/>
        <v>0</v>
      </c>
      <c r="H13" s="34">
        <f>H19+H32+H38+H44+H50+H62+H68+H74+H80+H86+H92+H98+H104+H110+H116</f>
        <v>0</v>
      </c>
      <c r="I13" s="34">
        <f>I19+I32+I38+I44+I50+I62+I68+I74+I80+I86+I92+I98</f>
        <v>0</v>
      </c>
      <c r="J13" s="34">
        <f t="shared" si="5"/>
        <v>0</v>
      </c>
      <c r="K13" s="33"/>
      <c r="L13" s="33"/>
      <c r="M13" s="33"/>
      <c r="N13" s="34">
        <f t="shared" si="2"/>
        <v>0</v>
      </c>
      <c r="O13" s="34">
        <f t="shared" si="2"/>
        <v>0</v>
      </c>
      <c r="P13" s="34">
        <f t="shared" si="6"/>
        <v>0</v>
      </c>
      <c r="Q13" s="33">
        <f t="shared" si="7"/>
        <v>0</v>
      </c>
      <c r="R13" s="33">
        <f t="shared" si="7"/>
        <v>0</v>
      </c>
      <c r="S13" s="33">
        <f t="shared" si="7"/>
        <v>0</v>
      </c>
      <c r="T13" s="34">
        <f>T19+T32+T38+T44+T50+T62+T68+T74+T80+T86+T92+T98+T104+T110+T116</f>
        <v>0</v>
      </c>
      <c r="U13" s="35">
        <f>U19+U32+U38+U44+U50+U62+U68+U74+U80+U86+U92+U98</f>
        <v>0</v>
      </c>
      <c r="V13" s="35">
        <f t="shared" ref="V13:V15" si="9">T13+U13</f>
        <v>0</v>
      </c>
      <c r="W13" s="36">
        <f>Q13+K13+E13</f>
        <v>0</v>
      </c>
      <c r="X13" s="36">
        <f>R13+M13+F13</f>
        <v>0</v>
      </c>
      <c r="Y13" s="37">
        <f t="shared" si="3"/>
        <v>0</v>
      </c>
      <c r="Z13" s="37">
        <f t="shared" si="3"/>
        <v>0</v>
      </c>
      <c r="AA13" s="37">
        <f t="shared" si="8"/>
        <v>0</v>
      </c>
    </row>
    <row r="14" spans="1:28" x14ac:dyDescent="0.45">
      <c r="A14" s="29" t="s">
        <v>68</v>
      </c>
      <c r="B14" s="30">
        <v>12000</v>
      </c>
      <c r="C14" s="31">
        <v>0</v>
      </c>
      <c r="D14" s="32">
        <v>95</v>
      </c>
      <c r="E14" s="33">
        <f t="shared" si="4"/>
        <v>0</v>
      </c>
      <c r="F14" s="33">
        <f t="shared" si="4"/>
        <v>0</v>
      </c>
      <c r="G14" s="33">
        <f t="shared" si="1"/>
        <v>0</v>
      </c>
      <c r="H14" s="34">
        <f>H20+H33+H39+H45+H51+H63+H69+H75+H81+H87+H93+H99+H105+H111+H117</f>
        <v>0</v>
      </c>
      <c r="I14" s="34">
        <f>I20+I33+I39+I45+I51+I63+I69+I75+I81+I87+I93+I99</f>
        <v>0</v>
      </c>
      <c r="J14" s="34">
        <f t="shared" si="5"/>
        <v>0</v>
      </c>
      <c r="K14" s="33"/>
      <c r="L14" s="33"/>
      <c r="M14" s="33"/>
      <c r="N14" s="34">
        <f t="shared" si="2"/>
        <v>0</v>
      </c>
      <c r="O14" s="34">
        <f t="shared" si="2"/>
        <v>0</v>
      </c>
      <c r="P14" s="34">
        <f t="shared" si="6"/>
        <v>0</v>
      </c>
      <c r="Q14" s="33">
        <f t="shared" si="7"/>
        <v>0</v>
      </c>
      <c r="R14" s="33">
        <f t="shared" si="7"/>
        <v>0</v>
      </c>
      <c r="S14" s="33">
        <f t="shared" si="7"/>
        <v>0</v>
      </c>
      <c r="T14" s="34">
        <f>T20+T33+T39+T45+T51+T63+T69+T75+T81+T87+T93+T99+T105+T111+T117</f>
        <v>0</v>
      </c>
      <c r="U14" s="35">
        <f>U20+U33+U39+U45+U51+U63+U69+U75+U81+U87+U93+U99</f>
        <v>0</v>
      </c>
      <c r="V14" s="35">
        <f t="shared" si="9"/>
        <v>0</v>
      </c>
      <c r="W14" s="36">
        <f>Q14+K14+E14</f>
        <v>0</v>
      </c>
      <c r="X14" s="36">
        <f>R14+M14+F14</f>
        <v>0</v>
      </c>
      <c r="Y14" s="37">
        <f t="shared" si="3"/>
        <v>0</v>
      </c>
      <c r="Z14" s="37">
        <f t="shared" si="3"/>
        <v>0</v>
      </c>
      <c r="AA14" s="37">
        <f t="shared" si="8"/>
        <v>0</v>
      </c>
    </row>
    <row r="15" spans="1:28" ht="19.5" thickBot="1" x14ac:dyDescent="0.5">
      <c r="A15" s="38" t="s">
        <v>69</v>
      </c>
      <c r="B15" s="38">
        <v>12000</v>
      </c>
      <c r="C15" s="39">
        <v>0</v>
      </c>
      <c r="D15" s="40">
        <v>95</v>
      </c>
      <c r="E15" s="40">
        <f t="shared" si="4"/>
        <v>0</v>
      </c>
      <c r="F15" s="42">
        <f t="shared" si="4"/>
        <v>0</v>
      </c>
      <c r="G15" s="42">
        <f t="shared" si="1"/>
        <v>0</v>
      </c>
      <c r="H15" s="41">
        <f>H21+H28+H34+H40+H46+H52+H64+H70+H76+H82+H88+H94+H100+H106+H112+H118</f>
        <v>0</v>
      </c>
      <c r="I15" s="41">
        <f>I20+I33+I39+I45+I51+I63+I69+I75+I81+I87+I93+I99</f>
        <v>0</v>
      </c>
      <c r="J15" s="41">
        <f t="shared" si="5"/>
        <v>0</v>
      </c>
      <c r="K15" s="42"/>
      <c r="L15" s="42"/>
      <c r="M15" s="42"/>
      <c r="N15" s="41">
        <f>N20+N33+N39+N45+N51+N63+N69+N75+N81+N87+N93+N99</f>
        <v>0</v>
      </c>
      <c r="O15" s="41">
        <f>O20+O33+O39+O45+O51+O63+O69+O75+O81+O87+O93+O99</f>
        <v>0</v>
      </c>
      <c r="P15" s="41">
        <f t="shared" si="6"/>
        <v>0</v>
      </c>
      <c r="Q15" s="41">
        <f t="shared" si="7"/>
        <v>0</v>
      </c>
      <c r="R15" s="41">
        <f>+R21+R28+R34+R40+R46+R52+R58+R64+R70+R76+R82+R88+R94+R100+R106+R112+R118</f>
        <v>0</v>
      </c>
      <c r="S15" s="42">
        <f t="shared" si="7"/>
        <v>0</v>
      </c>
      <c r="T15" s="41">
        <f>T21+T28+T34+T40+T46+T52+T64+T70+T76+T82+T88+T94+T100+T106+T112+T118</f>
        <v>0</v>
      </c>
      <c r="U15" s="43">
        <f>U20+U33+U39+U45+U51+U63+U69+U75+U81+U87+U93+U99</f>
        <v>0</v>
      </c>
      <c r="V15" s="43">
        <f t="shared" si="9"/>
        <v>0</v>
      </c>
      <c r="W15" s="44">
        <f>Q15+K15+E15</f>
        <v>0</v>
      </c>
      <c r="X15" s="44">
        <f>R15+M15+F15</f>
        <v>0</v>
      </c>
      <c r="Y15" s="45">
        <f t="shared" si="3"/>
        <v>0</v>
      </c>
      <c r="Z15" s="45">
        <f t="shared" si="3"/>
        <v>0</v>
      </c>
      <c r="AA15" s="45">
        <f t="shared" si="8"/>
        <v>0</v>
      </c>
    </row>
    <row r="16" spans="1:28" x14ac:dyDescent="0.45">
      <c r="A16" s="46" t="s">
        <v>46</v>
      </c>
      <c r="B16" s="46"/>
      <c r="C16" s="46"/>
      <c r="D16" s="46"/>
      <c r="E16" s="47"/>
      <c r="F16" s="48"/>
      <c r="G16" s="48"/>
      <c r="H16" s="47"/>
      <c r="I16" s="47"/>
      <c r="J16" s="47"/>
      <c r="K16" s="47"/>
      <c r="L16" s="47"/>
      <c r="M16" s="47"/>
      <c r="N16" s="47"/>
      <c r="O16" s="47"/>
      <c r="P16" s="47"/>
      <c r="Q16" s="49"/>
      <c r="R16" s="50"/>
      <c r="S16" s="50"/>
      <c r="T16" s="51"/>
      <c r="U16" s="51"/>
      <c r="V16" s="51"/>
      <c r="W16" s="52"/>
      <c r="X16" s="52"/>
      <c r="Y16" s="52"/>
      <c r="Z16" s="52"/>
      <c r="AA16" s="52"/>
    </row>
    <row r="17" spans="1:27" x14ac:dyDescent="0.45">
      <c r="A17" s="29" t="s">
        <v>64</v>
      </c>
      <c r="B17" s="53">
        <v>12000</v>
      </c>
      <c r="C17" s="30">
        <v>0</v>
      </c>
      <c r="D17" s="54">
        <v>80</v>
      </c>
      <c r="E17" s="55"/>
      <c r="F17" s="56">
        <f>SUM(E17*D17/100)</f>
        <v>0</v>
      </c>
      <c r="G17" s="56">
        <f>ROUNDUP(F17,0)</f>
        <v>0</v>
      </c>
      <c r="H17" s="57">
        <f>E17*B17</f>
        <v>0</v>
      </c>
      <c r="I17" s="57">
        <f>E17*C17</f>
        <v>0</v>
      </c>
      <c r="J17" s="57">
        <f>H17+I17</f>
        <v>0</v>
      </c>
      <c r="K17" s="55"/>
      <c r="L17" s="56">
        <f>SUM(K17*D17/100)</f>
        <v>0</v>
      </c>
      <c r="M17" s="56">
        <f>ROUNDUP(L17,0)</f>
        <v>0</v>
      </c>
      <c r="N17" s="57">
        <f>M17*7000</f>
        <v>0</v>
      </c>
      <c r="O17" s="57">
        <f>M17*C17</f>
        <v>0</v>
      </c>
      <c r="P17" s="57">
        <f>N17+O17</f>
        <v>0</v>
      </c>
      <c r="Q17" s="58"/>
      <c r="R17" s="59"/>
      <c r="S17" s="59"/>
      <c r="T17" s="60">
        <f>+Q17*7000</f>
        <v>0</v>
      </c>
      <c r="U17" s="60">
        <v>0</v>
      </c>
      <c r="V17" s="60">
        <f>T17+U17</f>
        <v>0</v>
      </c>
      <c r="W17" s="61">
        <f t="shared" ref="W17:W22" si="10">Q17+K17+E17</f>
        <v>0</v>
      </c>
      <c r="X17" s="61"/>
      <c r="Y17" s="61">
        <f t="shared" ref="Y17:Z22" si="11">T17+N17+H17</f>
        <v>0</v>
      </c>
      <c r="Z17" s="61">
        <f t="shared" si="11"/>
        <v>0</v>
      </c>
      <c r="AA17" s="61">
        <f>Y17+Z17</f>
        <v>0</v>
      </c>
    </row>
    <row r="18" spans="1:27" x14ac:dyDescent="0.45">
      <c r="A18" s="29" t="s">
        <v>42</v>
      </c>
      <c r="B18" s="53">
        <v>12000</v>
      </c>
      <c r="C18" s="30">
        <v>0</v>
      </c>
      <c r="D18" s="54">
        <v>80</v>
      </c>
      <c r="E18" s="55"/>
      <c r="F18" s="62">
        <f>SUM(E18*D18/100)</f>
        <v>0</v>
      </c>
      <c r="G18" s="56">
        <f t="shared" ref="G18:G81" si="12">ROUNDUP(F18,0)</f>
        <v>0</v>
      </c>
      <c r="H18" s="57">
        <f>G18*B18</f>
        <v>0</v>
      </c>
      <c r="I18" s="57">
        <f t="shared" ref="I18:I22" si="13">E18*C18</f>
        <v>0</v>
      </c>
      <c r="J18" s="57">
        <f t="shared" ref="J18:J22" si="14">H18+I18</f>
        <v>0</v>
      </c>
      <c r="K18" s="55"/>
      <c r="L18" s="56">
        <f t="shared" ref="L18:L81" si="15">SUM(K18*D18/100)</f>
        <v>0</v>
      </c>
      <c r="M18" s="56">
        <f t="shared" ref="M18:M81" si="16">ROUNDUP(L18,0)</f>
        <v>0</v>
      </c>
      <c r="N18" s="57">
        <f t="shared" ref="N18:N22" si="17">M18*7000</f>
        <v>0</v>
      </c>
      <c r="O18" s="57">
        <f t="shared" ref="O18:O81" si="18">M18*C18</f>
        <v>0</v>
      </c>
      <c r="P18" s="57">
        <f>N18+O18</f>
        <v>0</v>
      </c>
      <c r="Q18" s="58"/>
      <c r="R18" s="63">
        <f>SUM(Q18*D18/100)</f>
        <v>0</v>
      </c>
      <c r="S18" s="56">
        <f t="shared" ref="S18:S81" si="19">ROUNDUP(R18,0)</f>
        <v>0</v>
      </c>
      <c r="T18" s="60">
        <f>+S18*B18</f>
        <v>0</v>
      </c>
      <c r="U18" s="60">
        <v>0</v>
      </c>
      <c r="V18" s="60">
        <f t="shared" ref="V18:V22" si="20">T18+U18</f>
        <v>0</v>
      </c>
      <c r="W18" s="61">
        <f t="shared" si="10"/>
        <v>0</v>
      </c>
      <c r="X18" s="61">
        <f t="shared" ref="X18:X32" si="21">R18+M18+F18</f>
        <v>0</v>
      </c>
      <c r="Y18" s="61">
        <f t="shared" si="11"/>
        <v>0</v>
      </c>
      <c r="Z18" s="61">
        <f t="shared" si="11"/>
        <v>0</v>
      </c>
      <c r="AA18" s="61">
        <f t="shared" ref="AA18:AA22" si="22">Y18+Z18</f>
        <v>0</v>
      </c>
    </row>
    <row r="19" spans="1:27" x14ac:dyDescent="0.45">
      <c r="A19" s="29" t="s">
        <v>43</v>
      </c>
      <c r="B19" s="53">
        <v>12000</v>
      </c>
      <c r="C19" s="30">
        <v>0</v>
      </c>
      <c r="D19" s="54">
        <v>90</v>
      </c>
      <c r="E19" s="55"/>
      <c r="F19" s="62">
        <f>SUM(E19*D19/100)</f>
        <v>0</v>
      </c>
      <c r="G19" s="56">
        <f t="shared" si="12"/>
        <v>0</v>
      </c>
      <c r="H19" s="57">
        <f t="shared" ref="H19:H82" si="23">G19*B19</f>
        <v>0</v>
      </c>
      <c r="I19" s="57">
        <f t="shared" si="13"/>
        <v>0</v>
      </c>
      <c r="J19" s="57">
        <f t="shared" si="14"/>
        <v>0</v>
      </c>
      <c r="K19" s="55"/>
      <c r="L19" s="56">
        <f t="shared" si="15"/>
        <v>0</v>
      </c>
      <c r="M19" s="56">
        <f t="shared" si="16"/>
        <v>0</v>
      </c>
      <c r="N19" s="57">
        <f t="shared" si="17"/>
        <v>0</v>
      </c>
      <c r="O19" s="57">
        <f t="shared" si="18"/>
        <v>0</v>
      </c>
      <c r="P19" s="57">
        <f t="shared" ref="P19:P22" si="24">N19+O19</f>
        <v>0</v>
      </c>
      <c r="Q19" s="58"/>
      <c r="R19" s="63">
        <f t="shared" ref="R19:R82" si="25">SUM(Q19*D19/100)</f>
        <v>0</v>
      </c>
      <c r="S19" s="56">
        <f t="shared" si="19"/>
        <v>0</v>
      </c>
      <c r="T19" s="60">
        <f t="shared" ref="T19:T82" si="26">+S19*B19</f>
        <v>0</v>
      </c>
      <c r="U19" s="60">
        <v>0</v>
      </c>
      <c r="V19" s="60">
        <f t="shared" si="20"/>
        <v>0</v>
      </c>
      <c r="W19" s="61">
        <f t="shared" si="10"/>
        <v>0</v>
      </c>
      <c r="X19" s="61">
        <f t="shared" si="21"/>
        <v>0</v>
      </c>
      <c r="Y19" s="61">
        <f t="shared" si="11"/>
        <v>0</v>
      </c>
      <c r="Z19" s="61">
        <f t="shared" si="11"/>
        <v>0</v>
      </c>
      <c r="AA19" s="61">
        <f t="shared" si="22"/>
        <v>0</v>
      </c>
    </row>
    <row r="20" spans="1:27" x14ac:dyDescent="0.45">
      <c r="A20" s="29" t="s">
        <v>44</v>
      </c>
      <c r="B20" s="53">
        <v>12000</v>
      </c>
      <c r="C20" s="30">
        <v>0</v>
      </c>
      <c r="D20" s="54">
        <v>95</v>
      </c>
      <c r="E20" s="55"/>
      <c r="F20" s="64">
        <f t="shared" ref="F20:F100" si="27">SUM(E20*D20/100)</f>
        <v>0</v>
      </c>
      <c r="G20" s="56">
        <f t="shared" si="12"/>
        <v>0</v>
      </c>
      <c r="H20" s="57">
        <f>G20*B20</f>
        <v>0</v>
      </c>
      <c r="I20" s="57">
        <f t="shared" si="13"/>
        <v>0</v>
      </c>
      <c r="J20" s="57">
        <f t="shared" si="14"/>
        <v>0</v>
      </c>
      <c r="K20" s="55"/>
      <c r="L20" s="56">
        <f t="shared" si="15"/>
        <v>0</v>
      </c>
      <c r="M20" s="56">
        <f t="shared" si="16"/>
        <v>0</v>
      </c>
      <c r="N20" s="57">
        <f t="shared" si="17"/>
        <v>0</v>
      </c>
      <c r="O20" s="57">
        <f t="shared" si="18"/>
        <v>0</v>
      </c>
      <c r="P20" s="57">
        <f t="shared" si="24"/>
        <v>0</v>
      </c>
      <c r="Q20" s="58"/>
      <c r="R20" s="63">
        <f t="shared" si="25"/>
        <v>0</v>
      </c>
      <c r="S20" s="56">
        <f t="shared" si="19"/>
        <v>0</v>
      </c>
      <c r="T20" s="60">
        <f t="shared" si="26"/>
        <v>0</v>
      </c>
      <c r="U20" s="60">
        <v>0</v>
      </c>
      <c r="V20" s="60">
        <f t="shared" si="20"/>
        <v>0</v>
      </c>
      <c r="W20" s="61">
        <f t="shared" si="10"/>
        <v>0</v>
      </c>
      <c r="X20" s="61">
        <f t="shared" si="21"/>
        <v>0</v>
      </c>
      <c r="Y20" s="61">
        <f t="shared" si="11"/>
        <v>0</v>
      </c>
      <c r="Z20" s="61">
        <f t="shared" si="11"/>
        <v>0</v>
      </c>
      <c r="AA20" s="61">
        <f t="shared" si="22"/>
        <v>0</v>
      </c>
    </row>
    <row r="21" spans="1:27" ht="19.5" thickBot="1" x14ac:dyDescent="0.5">
      <c r="A21" s="38" t="s">
        <v>45</v>
      </c>
      <c r="B21" s="38">
        <v>12000</v>
      </c>
      <c r="C21" s="86">
        <v>0</v>
      </c>
      <c r="D21" s="87">
        <v>95</v>
      </c>
      <c r="E21" s="88"/>
      <c r="F21" s="89">
        <f t="shared" si="27"/>
        <v>0</v>
      </c>
      <c r="G21" s="89">
        <f t="shared" si="12"/>
        <v>0</v>
      </c>
      <c r="H21" s="90">
        <f t="shared" si="23"/>
        <v>0</v>
      </c>
      <c r="I21" s="90">
        <f t="shared" si="13"/>
        <v>0</v>
      </c>
      <c r="J21" s="90">
        <f t="shared" si="14"/>
        <v>0</v>
      </c>
      <c r="K21" s="88"/>
      <c r="L21" s="89">
        <f t="shared" si="15"/>
        <v>0</v>
      </c>
      <c r="M21" s="89">
        <f t="shared" si="16"/>
        <v>0</v>
      </c>
      <c r="N21" s="90">
        <f t="shared" si="17"/>
        <v>0</v>
      </c>
      <c r="O21" s="90">
        <f t="shared" si="18"/>
        <v>0</v>
      </c>
      <c r="P21" s="90">
        <f t="shared" si="24"/>
        <v>0</v>
      </c>
      <c r="Q21" s="91"/>
      <c r="R21" s="92">
        <f t="shared" si="25"/>
        <v>0</v>
      </c>
      <c r="S21" s="89">
        <f t="shared" si="19"/>
        <v>0</v>
      </c>
      <c r="T21" s="93">
        <f t="shared" si="26"/>
        <v>0</v>
      </c>
      <c r="U21" s="93">
        <v>0</v>
      </c>
      <c r="V21" s="93">
        <f t="shared" si="20"/>
        <v>0</v>
      </c>
      <c r="W21" s="94">
        <f t="shared" si="10"/>
        <v>0</v>
      </c>
      <c r="X21" s="94">
        <f t="shared" si="21"/>
        <v>0</v>
      </c>
      <c r="Y21" s="94">
        <f t="shared" si="11"/>
        <v>0</v>
      </c>
      <c r="Z21" s="94">
        <f t="shared" si="11"/>
        <v>0</v>
      </c>
      <c r="AA21" s="94">
        <f t="shared" si="22"/>
        <v>0</v>
      </c>
    </row>
    <row r="22" spans="1:27" hidden="1" x14ac:dyDescent="0.45">
      <c r="A22" s="75" t="s">
        <v>47</v>
      </c>
      <c r="B22" s="76">
        <v>12000</v>
      </c>
      <c r="C22" s="77">
        <v>0</v>
      </c>
      <c r="D22" s="78">
        <v>95</v>
      </c>
      <c r="E22" s="79"/>
      <c r="F22" s="80">
        <f t="shared" si="27"/>
        <v>0</v>
      </c>
      <c r="G22" s="80">
        <f t="shared" si="12"/>
        <v>0</v>
      </c>
      <c r="H22" s="81">
        <f t="shared" si="23"/>
        <v>0</v>
      </c>
      <c r="I22" s="81">
        <f t="shared" si="13"/>
        <v>0</v>
      </c>
      <c r="J22" s="81">
        <f t="shared" si="14"/>
        <v>0</v>
      </c>
      <c r="K22" s="79"/>
      <c r="L22" s="80">
        <f t="shared" si="15"/>
        <v>0</v>
      </c>
      <c r="M22" s="80">
        <f t="shared" si="16"/>
        <v>0</v>
      </c>
      <c r="N22" s="81">
        <f t="shared" si="17"/>
        <v>0</v>
      </c>
      <c r="O22" s="81">
        <f t="shared" si="18"/>
        <v>0</v>
      </c>
      <c r="P22" s="81">
        <f t="shared" si="24"/>
        <v>0</v>
      </c>
      <c r="Q22" s="82"/>
      <c r="R22" s="83">
        <f t="shared" si="25"/>
        <v>0</v>
      </c>
      <c r="S22" s="80">
        <f t="shared" si="19"/>
        <v>0</v>
      </c>
      <c r="T22" s="84">
        <f t="shared" si="26"/>
        <v>0</v>
      </c>
      <c r="U22" s="84">
        <v>0</v>
      </c>
      <c r="V22" s="84">
        <f t="shared" si="20"/>
        <v>0</v>
      </c>
      <c r="W22" s="85">
        <f t="shared" si="10"/>
        <v>0</v>
      </c>
      <c r="X22" s="85">
        <f t="shared" si="21"/>
        <v>0</v>
      </c>
      <c r="Y22" s="85">
        <f t="shared" si="11"/>
        <v>0</v>
      </c>
      <c r="Z22" s="85">
        <f t="shared" si="11"/>
        <v>0</v>
      </c>
      <c r="AA22" s="85">
        <f t="shared" si="22"/>
        <v>0</v>
      </c>
    </row>
    <row r="23" spans="1:27" ht="36" customHeight="1" x14ac:dyDescent="0.45">
      <c r="A23" s="65" t="s">
        <v>48</v>
      </c>
      <c r="B23" s="46"/>
      <c r="C23" s="66"/>
      <c r="D23" s="67"/>
      <c r="E23" s="68"/>
      <c r="F23" s="56">
        <f t="shared" si="27"/>
        <v>0</v>
      </c>
      <c r="G23" s="56">
        <f t="shared" si="12"/>
        <v>0</v>
      </c>
      <c r="H23" s="57">
        <f t="shared" si="23"/>
        <v>0</v>
      </c>
      <c r="I23" s="69"/>
      <c r="J23" s="69"/>
      <c r="K23" s="68"/>
      <c r="L23" s="56">
        <f t="shared" si="15"/>
        <v>0</v>
      </c>
      <c r="M23" s="56">
        <f t="shared" si="16"/>
        <v>0</v>
      </c>
      <c r="N23" s="57">
        <f>M23*7000</f>
        <v>0</v>
      </c>
      <c r="O23" s="57">
        <f t="shared" si="18"/>
        <v>0</v>
      </c>
      <c r="P23" s="69"/>
      <c r="Q23" s="70"/>
      <c r="R23" s="63">
        <f t="shared" si="25"/>
        <v>0</v>
      </c>
      <c r="S23" s="56">
        <f t="shared" si="19"/>
        <v>0</v>
      </c>
      <c r="T23" s="60">
        <f t="shared" si="26"/>
        <v>0</v>
      </c>
      <c r="U23" s="71"/>
      <c r="V23" s="71"/>
      <c r="W23" s="72"/>
      <c r="X23" s="61">
        <f t="shared" si="21"/>
        <v>0</v>
      </c>
      <c r="Y23" s="72"/>
      <c r="Z23" s="72"/>
      <c r="AA23" s="72"/>
    </row>
    <row r="24" spans="1:27" x14ac:dyDescent="0.45">
      <c r="A24" s="29" t="s">
        <v>64</v>
      </c>
      <c r="B24" s="53">
        <v>12000</v>
      </c>
      <c r="C24" s="30">
        <v>0</v>
      </c>
      <c r="D24" s="54">
        <v>80</v>
      </c>
      <c r="E24" s="58"/>
      <c r="F24" s="56">
        <f t="shared" si="27"/>
        <v>0</v>
      </c>
      <c r="G24" s="56">
        <f t="shared" si="12"/>
        <v>0</v>
      </c>
      <c r="H24" s="57">
        <f t="shared" si="23"/>
        <v>0</v>
      </c>
      <c r="I24" s="57">
        <f>E24*C24</f>
        <v>0</v>
      </c>
      <c r="J24" s="57">
        <f>H24+I24</f>
        <v>0</v>
      </c>
      <c r="K24" s="58"/>
      <c r="L24" s="56">
        <f t="shared" si="15"/>
        <v>0</v>
      </c>
      <c r="M24" s="56">
        <f t="shared" si="16"/>
        <v>0</v>
      </c>
      <c r="N24" s="57">
        <f t="shared" ref="N24:N87" si="28">M24*7000</f>
        <v>0</v>
      </c>
      <c r="O24" s="57">
        <f t="shared" si="18"/>
        <v>0</v>
      </c>
      <c r="P24" s="57">
        <f>N24+O24</f>
        <v>0</v>
      </c>
      <c r="Q24" s="58"/>
      <c r="R24" s="63">
        <f t="shared" si="25"/>
        <v>0</v>
      </c>
      <c r="S24" s="56">
        <f t="shared" si="19"/>
        <v>0</v>
      </c>
      <c r="T24" s="60">
        <f t="shared" si="26"/>
        <v>0</v>
      </c>
      <c r="U24" s="60">
        <v>0</v>
      </c>
      <c r="V24" s="60">
        <f>T24+U24</f>
        <v>0</v>
      </c>
      <c r="W24" s="61">
        <f>Q24+K24+E24</f>
        <v>0</v>
      </c>
      <c r="X24" s="61">
        <f t="shared" si="21"/>
        <v>0</v>
      </c>
      <c r="Y24" s="61">
        <f t="shared" ref="Y24:Z28" si="29">T24+N24+H24</f>
        <v>0</v>
      </c>
      <c r="Z24" s="61">
        <f t="shared" si="29"/>
        <v>0</v>
      </c>
      <c r="AA24" s="61">
        <f>Y24+Z24</f>
        <v>0</v>
      </c>
    </row>
    <row r="25" spans="1:27" x14ac:dyDescent="0.45">
      <c r="A25" s="29" t="s">
        <v>42</v>
      </c>
      <c r="B25" s="53">
        <v>12000</v>
      </c>
      <c r="C25" s="30">
        <v>0</v>
      </c>
      <c r="D25" s="54">
        <v>80</v>
      </c>
      <c r="E25" s="58"/>
      <c r="F25" s="56">
        <f t="shared" si="27"/>
        <v>0</v>
      </c>
      <c r="G25" s="56">
        <f t="shared" si="12"/>
        <v>0</v>
      </c>
      <c r="H25" s="57">
        <f t="shared" si="23"/>
        <v>0</v>
      </c>
      <c r="I25" s="57">
        <f t="shared" ref="I25:I28" si="30">E25*C25</f>
        <v>0</v>
      </c>
      <c r="J25" s="57">
        <f t="shared" ref="J25:J28" si="31">H25+I25</f>
        <v>0</v>
      </c>
      <c r="K25" s="58"/>
      <c r="L25" s="56">
        <f t="shared" si="15"/>
        <v>0</v>
      </c>
      <c r="M25" s="56">
        <f t="shared" si="16"/>
        <v>0</v>
      </c>
      <c r="N25" s="57">
        <f t="shared" si="28"/>
        <v>0</v>
      </c>
      <c r="O25" s="57">
        <f t="shared" si="18"/>
        <v>0</v>
      </c>
      <c r="P25" s="57">
        <f t="shared" ref="P25:P28" si="32">N25+O25</f>
        <v>0</v>
      </c>
      <c r="Q25" s="58"/>
      <c r="R25" s="63">
        <f t="shared" si="25"/>
        <v>0</v>
      </c>
      <c r="S25" s="56">
        <f t="shared" si="19"/>
        <v>0</v>
      </c>
      <c r="T25" s="60">
        <f t="shared" si="26"/>
        <v>0</v>
      </c>
      <c r="U25" s="60">
        <v>0</v>
      </c>
      <c r="V25" s="60">
        <f t="shared" ref="V25:V28" si="33">T25+U25</f>
        <v>0</v>
      </c>
      <c r="W25" s="61">
        <f t="shared" ref="W25:W28" si="34">Q25+K25+E25</f>
        <v>0</v>
      </c>
      <c r="X25" s="61">
        <f t="shared" si="21"/>
        <v>0</v>
      </c>
      <c r="Y25" s="61">
        <f t="shared" si="29"/>
        <v>0</v>
      </c>
      <c r="Z25" s="61">
        <f t="shared" si="29"/>
        <v>0</v>
      </c>
      <c r="AA25" s="61">
        <f t="shared" ref="AA25:AA28" si="35">Y25+Z25</f>
        <v>0</v>
      </c>
    </row>
    <row r="26" spans="1:27" x14ac:dyDescent="0.45">
      <c r="A26" s="29" t="s">
        <v>43</v>
      </c>
      <c r="B26" s="53">
        <v>12000</v>
      </c>
      <c r="C26" s="30">
        <v>0</v>
      </c>
      <c r="D26" s="54">
        <v>90</v>
      </c>
      <c r="E26" s="58"/>
      <c r="F26" s="56">
        <f t="shared" si="27"/>
        <v>0</v>
      </c>
      <c r="G26" s="56">
        <f t="shared" si="12"/>
        <v>0</v>
      </c>
      <c r="H26" s="57">
        <f t="shared" si="23"/>
        <v>0</v>
      </c>
      <c r="I26" s="57">
        <f t="shared" si="30"/>
        <v>0</v>
      </c>
      <c r="J26" s="57">
        <f t="shared" si="31"/>
        <v>0</v>
      </c>
      <c r="K26" s="58"/>
      <c r="L26" s="56">
        <f t="shared" si="15"/>
        <v>0</v>
      </c>
      <c r="M26" s="56">
        <f t="shared" si="16"/>
        <v>0</v>
      </c>
      <c r="N26" s="57">
        <f t="shared" si="28"/>
        <v>0</v>
      </c>
      <c r="O26" s="57">
        <f t="shared" si="18"/>
        <v>0</v>
      </c>
      <c r="P26" s="57">
        <f t="shared" si="32"/>
        <v>0</v>
      </c>
      <c r="Q26" s="58"/>
      <c r="R26" s="63">
        <f t="shared" si="25"/>
        <v>0</v>
      </c>
      <c r="S26" s="56">
        <f t="shared" si="19"/>
        <v>0</v>
      </c>
      <c r="T26" s="60">
        <f t="shared" si="26"/>
        <v>0</v>
      </c>
      <c r="U26" s="60">
        <v>0</v>
      </c>
      <c r="V26" s="60">
        <f t="shared" si="33"/>
        <v>0</v>
      </c>
      <c r="W26" s="61">
        <f t="shared" si="34"/>
        <v>0</v>
      </c>
      <c r="X26" s="61">
        <f t="shared" si="21"/>
        <v>0</v>
      </c>
      <c r="Y26" s="61">
        <f t="shared" si="29"/>
        <v>0</v>
      </c>
      <c r="Z26" s="61">
        <f t="shared" si="29"/>
        <v>0</v>
      </c>
      <c r="AA26" s="61">
        <f t="shared" si="35"/>
        <v>0</v>
      </c>
    </row>
    <row r="27" spans="1:27" x14ac:dyDescent="0.45">
      <c r="A27" s="29" t="s">
        <v>44</v>
      </c>
      <c r="B27" s="53">
        <v>12000</v>
      </c>
      <c r="C27" s="30">
        <v>0</v>
      </c>
      <c r="D27" s="54">
        <v>95</v>
      </c>
      <c r="E27" s="58"/>
      <c r="F27" s="56">
        <f t="shared" si="27"/>
        <v>0</v>
      </c>
      <c r="G27" s="56">
        <f t="shared" si="12"/>
        <v>0</v>
      </c>
      <c r="H27" s="57">
        <f t="shared" si="23"/>
        <v>0</v>
      </c>
      <c r="I27" s="57">
        <f t="shared" si="30"/>
        <v>0</v>
      </c>
      <c r="J27" s="57">
        <f t="shared" si="31"/>
        <v>0</v>
      </c>
      <c r="K27" s="58"/>
      <c r="L27" s="56">
        <f t="shared" si="15"/>
        <v>0</v>
      </c>
      <c r="M27" s="56">
        <f t="shared" si="16"/>
        <v>0</v>
      </c>
      <c r="N27" s="57">
        <f t="shared" si="28"/>
        <v>0</v>
      </c>
      <c r="O27" s="57">
        <f t="shared" si="18"/>
        <v>0</v>
      </c>
      <c r="P27" s="57">
        <f t="shared" si="32"/>
        <v>0</v>
      </c>
      <c r="Q27" s="58"/>
      <c r="R27" s="63">
        <f t="shared" si="25"/>
        <v>0</v>
      </c>
      <c r="S27" s="56">
        <f t="shared" si="19"/>
        <v>0</v>
      </c>
      <c r="T27" s="60">
        <f t="shared" si="26"/>
        <v>0</v>
      </c>
      <c r="U27" s="60">
        <v>0</v>
      </c>
      <c r="V27" s="60">
        <f t="shared" si="33"/>
        <v>0</v>
      </c>
      <c r="W27" s="61">
        <f t="shared" si="34"/>
        <v>0</v>
      </c>
      <c r="X27" s="61">
        <f t="shared" si="21"/>
        <v>0</v>
      </c>
      <c r="Y27" s="61">
        <f t="shared" si="29"/>
        <v>0</v>
      </c>
      <c r="Z27" s="61">
        <f t="shared" si="29"/>
        <v>0</v>
      </c>
      <c r="AA27" s="61">
        <f t="shared" si="35"/>
        <v>0</v>
      </c>
    </row>
    <row r="28" spans="1:27" ht="19.5" thickBot="1" x14ac:dyDescent="0.5">
      <c r="A28" s="38" t="s">
        <v>45</v>
      </c>
      <c r="B28" s="38">
        <v>12000</v>
      </c>
      <c r="C28" s="86">
        <v>0</v>
      </c>
      <c r="D28" s="87">
        <v>95</v>
      </c>
      <c r="E28" s="88"/>
      <c r="F28" s="89">
        <f t="shared" si="27"/>
        <v>0</v>
      </c>
      <c r="G28" s="89">
        <f t="shared" si="12"/>
        <v>0</v>
      </c>
      <c r="H28" s="90">
        <f t="shared" si="23"/>
        <v>0</v>
      </c>
      <c r="I28" s="90">
        <f t="shared" si="30"/>
        <v>0</v>
      </c>
      <c r="J28" s="90">
        <f t="shared" si="31"/>
        <v>0</v>
      </c>
      <c r="K28" s="88"/>
      <c r="L28" s="89">
        <f t="shared" si="15"/>
        <v>0</v>
      </c>
      <c r="M28" s="89">
        <f t="shared" si="16"/>
        <v>0</v>
      </c>
      <c r="N28" s="90">
        <f t="shared" si="28"/>
        <v>0</v>
      </c>
      <c r="O28" s="90">
        <f t="shared" si="18"/>
        <v>0</v>
      </c>
      <c r="P28" s="90">
        <f t="shared" si="32"/>
        <v>0</v>
      </c>
      <c r="Q28" s="91"/>
      <c r="R28" s="92">
        <f t="shared" si="25"/>
        <v>0</v>
      </c>
      <c r="S28" s="89">
        <f t="shared" si="19"/>
        <v>0</v>
      </c>
      <c r="T28" s="93">
        <f t="shared" si="26"/>
        <v>0</v>
      </c>
      <c r="U28" s="93">
        <v>0</v>
      </c>
      <c r="V28" s="93">
        <f t="shared" si="33"/>
        <v>0</v>
      </c>
      <c r="W28" s="94">
        <f t="shared" si="34"/>
        <v>0</v>
      </c>
      <c r="X28" s="94">
        <f t="shared" si="21"/>
        <v>0</v>
      </c>
      <c r="Y28" s="94">
        <f t="shared" si="29"/>
        <v>0</v>
      </c>
      <c r="Z28" s="94">
        <f t="shared" si="29"/>
        <v>0</v>
      </c>
      <c r="AA28" s="94">
        <f t="shared" si="35"/>
        <v>0</v>
      </c>
    </row>
    <row r="29" spans="1:27" x14ac:dyDescent="0.45">
      <c r="A29" s="46" t="s">
        <v>49</v>
      </c>
      <c r="B29" s="46"/>
      <c r="C29" s="46"/>
      <c r="D29" s="95"/>
      <c r="E29" s="96"/>
      <c r="F29" s="80">
        <f t="shared" si="27"/>
        <v>0</v>
      </c>
      <c r="G29" s="80">
        <f t="shared" si="12"/>
        <v>0</v>
      </c>
      <c r="H29" s="81">
        <f t="shared" si="23"/>
        <v>0</v>
      </c>
      <c r="I29" s="47"/>
      <c r="J29" s="47"/>
      <c r="K29" s="96"/>
      <c r="L29" s="80">
        <f t="shared" si="15"/>
        <v>0</v>
      </c>
      <c r="M29" s="80">
        <f t="shared" si="16"/>
        <v>0</v>
      </c>
      <c r="N29" s="81">
        <f t="shared" si="28"/>
        <v>0</v>
      </c>
      <c r="O29" s="81">
        <f t="shared" si="18"/>
        <v>0</v>
      </c>
      <c r="P29" s="47"/>
      <c r="Q29" s="97"/>
      <c r="R29" s="83">
        <f t="shared" si="25"/>
        <v>0</v>
      </c>
      <c r="S29" s="80">
        <f t="shared" si="19"/>
        <v>0</v>
      </c>
      <c r="T29" s="84">
        <f t="shared" si="26"/>
        <v>0</v>
      </c>
      <c r="U29" s="51"/>
      <c r="V29" s="51"/>
      <c r="W29" s="52"/>
      <c r="X29" s="85">
        <f t="shared" si="21"/>
        <v>0</v>
      </c>
      <c r="Y29" s="52"/>
      <c r="Z29" s="52"/>
      <c r="AA29" s="52"/>
    </row>
    <row r="30" spans="1:27" x14ac:dyDescent="0.45">
      <c r="A30" s="29" t="s">
        <v>64</v>
      </c>
      <c r="B30" s="53">
        <v>12000</v>
      </c>
      <c r="C30" s="30">
        <v>0</v>
      </c>
      <c r="D30" s="54">
        <v>80</v>
      </c>
      <c r="E30" s="58"/>
      <c r="F30" s="56">
        <f t="shared" si="27"/>
        <v>0</v>
      </c>
      <c r="G30" s="56">
        <f t="shared" si="12"/>
        <v>0</v>
      </c>
      <c r="H30" s="57">
        <f t="shared" si="23"/>
        <v>0</v>
      </c>
      <c r="I30" s="57">
        <f>E30*C30</f>
        <v>0</v>
      </c>
      <c r="J30" s="57">
        <f>H30+I30</f>
        <v>0</v>
      </c>
      <c r="K30" s="58"/>
      <c r="L30" s="56">
        <f t="shared" si="15"/>
        <v>0</v>
      </c>
      <c r="M30" s="56">
        <f t="shared" si="16"/>
        <v>0</v>
      </c>
      <c r="N30" s="57">
        <f t="shared" si="28"/>
        <v>0</v>
      </c>
      <c r="O30" s="57">
        <f t="shared" si="18"/>
        <v>0</v>
      </c>
      <c r="P30" s="57">
        <f>N30+O30</f>
        <v>0</v>
      </c>
      <c r="Q30" s="58"/>
      <c r="R30" s="63">
        <f t="shared" si="25"/>
        <v>0</v>
      </c>
      <c r="S30" s="56">
        <f t="shared" si="19"/>
        <v>0</v>
      </c>
      <c r="T30" s="60">
        <f t="shared" si="26"/>
        <v>0</v>
      </c>
      <c r="U30" s="60">
        <v>0</v>
      </c>
      <c r="V30" s="60">
        <f>T30+U30</f>
        <v>0</v>
      </c>
      <c r="W30" s="61">
        <f>Q30+K30+E30</f>
        <v>0</v>
      </c>
      <c r="X30" s="61">
        <f t="shared" si="21"/>
        <v>0</v>
      </c>
      <c r="Y30" s="61">
        <f t="shared" ref="Y30:Z34" si="36">T30+N30+H30</f>
        <v>0</v>
      </c>
      <c r="Z30" s="61">
        <f t="shared" si="36"/>
        <v>0</v>
      </c>
      <c r="AA30" s="61">
        <f>Y30+Z30</f>
        <v>0</v>
      </c>
    </row>
    <row r="31" spans="1:27" x14ac:dyDescent="0.45">
      <c r="A31" s="29" t="s">
        <v>42</v>
      </c>
      <c r="B31" s="53">
        <v>12000</v>
      </c>
      <c r="C31" s="30">
        <v>0</v>
      </c>
      <c r="D31" s="54">
        <v>80</v>
      </c>
      <c r="E31" s="58"/>
      <c r="F31" s="56">
        <f t="shared" si="27"/>
        <v>0</v>
      </c>
      <c r="G31" s="56">
        <f t="shared" si="12"/>
        <v>0</v>
      </c>
      <c r="H31" s="57">
        <f t="shared" si="23"/>
        <v>0</v>
      </c>
      <c r="I31" s="57">
        <f t="shared" ref="I31:I34" si="37">E31*C31</f>
        <v>0</v>
      </c>
      <c r="J31" s="57">
        <f t="shared" ref="J31:J34" si="38">H31+I31</f>
        <v>0</v>
      </c>
      <c r="K31" s="58"/>
      <c r="L31" s="56">
        <f t="shared" si="15"/>
        <v>0</v>
      </c>
      <c r="M31" s="56">
        <f t="shared" si="16"/>
        <v>0</v>
      </c>
      <c r="N31" s="57">
        <f t="shared" si="28"/>
        <v>0</v>
      </c>
      <c r="O31" s="57">
        <f t="shared" si="18"/>
        <v>0</v>
      </c>
      <c r="P31" s="57">
        <f t="shared" ref="P31:P34" si="39">N31+O31</f>
        <v>0</v>
      </c>
      <c r="Q31" s="58"/>
      <c r="R31" s="63">
        <f t="shared" si="25"/>
        <v>0</v>
      </c>
      <c r="S31" s="56">
        <f t="shared" si="19"/>
        <v>0</v>
      </c>
      <c r="T31" s="60">
        <f t="shared" si="26"/>
        <v>0</v>
      </c>
      <c r="U31" s="60">
        <v>0</v>
      </c>
      <c r="V31" s="60">
        <f t="shared" ref="V31:V34" si="40">T31+U31</f>
        <v>0</v>
      </c>
      <c r="W31" s="61">
        <f>Q31+K31+E31</f>
        <v>0</v>
      </c>
      <c r="X31" s="61">
        <f t="shared" si="21"/>
        <v>0</v>
      </c>
      <c r="Y31" s="61">
        <f t="shared" si="36"/>
        <v>0</v>
      </c>
      <c r="Z31" s="61">
        <f t="shared" si="36"/>
        <v>0</v>
      </c>
      <c r="AA31" s="61">
        <f t="shared" ref="AA31:AA34" si="41">Y31+Z31</f>
        <v>0</v>
      </c>
    </row>
    <row r="32" spans="1:27" x14ac:dyDescent="0.45">
      <c r="A32" s="29" t="s">
        <v>43</v>
      </c>
      <c r="B32" s="53">
        <v>12000</v>
      </c>
      <c r="C32" s="30">
        <v>0</v>
      </c>
      <c r="D32" s="54">
        <v>90</v>
      </c>
      <c r="E32" s="58"/>
      <c r="F32" s="56">
        <f t="shared" si="27"/>
        <v>0</v>
      </c>
      <c r="G32" s="56">
        <f t="shared" si="12"/>
        <v>0</v>
      </c>
      <c r="H32" s="57">
        <f t="shared" si="23"/>
        <v>0</v>
      </c>
      <c r="I32" s="57">
        <f t="shared" si="37"/>
        <v>0</v>
      </c>
      <c r="J32" s="57">
        <f t="shared" si="38"/>
        <v>0</v>
      </c>
      <c r="K32" s="58"/>
      <c r="L32" s="56">
        <f t="shared" si="15"/>
        <v>0</v>
      </c>
      <c r="M32" s="56">
        <f t="shared" si="16"/>
        <v>0</v>
      </c>
      <c r="N32" s="57">
        <f t="shared" si="28"/>
        <v>0</v>
      </c>
      <c r="O32" s="57">
        <f t="shared" si="18"/>
        <v>0</v>
      </c>
      <c r="P32" s="57">
        <f t="shared" si="39"/>
        <v>0</v>
      </c>
      <c r="Q32" s="58"/>
      <c r="R32" s="63">
        <f t="shared" si="25"/>
        <v>0</v>
      </c>
      <c r="S32" s="56">
        <f t="shared" si="19"/>
        <v>0</v>
      </c>
      <c r="T32" s="60">
        <f t="shared" si="26"/>
        <v>0</v>
      </c>
      <c r="U32" s="60">
        <v>0</v>
      </c>
      <c r="V32" s="60">
        <f t="shared" si="40"/>
        <v>0</v>
      </c>
      <c r="W32" s="61">
        <f>Q32+K32+E32</f>
        <v>0</v>
      </c>
      <c r="X32" s="61">
        <f t="shared" si="21"/>
        <v>0</v>
      </c>
      <c r="Y32" s="61">
        <f t="shared" si="36"/>
        <v>0</v>
      </c>
      <c r="Z32" s="61">
        <f t="shared" si="36"/>
        <v>0</v>
      </c>
      <c r="AA32" s="61">
        <f t="shared" si="41"/>
        <v>0</v>
      </c>
    </row>
    <row r="33" spans="1:27" x14ac:dyDescent="0.45">
      <c r="A33" s="29" t="s">
        <v>44</v>
      </c>
      <c r="B33" s="53">
        <v>12000</v>
      </c>
      <c r="C33" s="30">
        <v>0</v>
      </c>
      <c r="D33" s="54">
        <v>95</v>
      </c>
      <c r="E33" s="58"/>
      <c r="F33" s="56">
        <f t="shared" si="27"/>
        <v>0</v>
      </c>
      <c r="G33" s="56">
        <f t="shared" si="12"/>
        <v>0</v>
      </c>
      <c r="H33" s="57">
        <f t="shared" si="23"/>
        <v>0</v>
      </c>
      <c r="I33" s="57">
        <f t="shared" si="37"/>
        <v>0</v>
      </c>
      <c r="J33" s="57">
        <f t="shared" si="38"/>
        <v>0</v>
      </c>
      <c r="K33" s="58"/>
      <c r="L33" s="56">
        <f t="shared" si="15"/>
        <v>0</v>
      </c>
      <c r="M33" s="56">
        <f t="shared" si="16"/>
        <v>0</v>
      </c>
      <c r="N33" s="57">
        <f t="shared" si="28"/>
        <v>0</v>
      </c>
      <c r="O33" s="57">
        <f t="shared" si="18"/>
        <v>0</v>
      </c>
      <c r="P33" s="57">
        <f t="shared" si="39"/>
        <v>0</v>
      </c>
      <c r="Q33" s="58"/>
      <c r="R33" s="63">
        <f t="shared" si="25"/>
        <v>0</v>
      </c>
      <c r="S33" s="56">
        <f t="shared" si="19"/>
        <v>0</v>
      </c>
      <c r="T33" s="60">
        <f t="shared" si="26"/>
        <v>0</v>
      </c>
      <c r="U33" s="60">
        <v>0</v>
      </c>
      <c r="V33" s="60">
        <f t="shared" si="40"/>
        <v>0</v>
      </c>
      <c r="W33" s="61">
        <f>Q33+K33+E33</f>
        <v>0</v>
      </c>
      <c r="X33" s="61">
        <f t="shared" ref="X33:X96" si="42">R33+M33+F33</f>
        <v>0</v>
      </c>
      <c r="Y33" s="61">
        <f t="shared" si="36"/>
        <v>0</v>
      </c>
      <c r="Z33" s="61">
        <f t="shared" si="36"/>
        <v>0</v>
      </c>
      <c r="AA33" s="61">
        <f t="shared" si="41"/>
        <v>0</v>
      </c>
    </row>
    <row r="34" spans="1:27" ht="19.5" thickBot="1" x14ac:dyDescent="0.5">
      <c r="A34" s="38" t="s">
        <v>45</v>
      </c>
      <c r="B34" s="38">
        <v>12000</v>
      </c>
      <c r="C34" s="86">
        <v>0</v>
      </c>
      <c r="D34" s="87">
        <v>95</v>
      </c>
      <c r="E34" s="88"/>
      <c r="F34" s="89">
        <f t="shared" si="27"/>
        <v>0</v>
      </c>
      <c r="G34" s="89">
        <f t="shared" si="12"/>
        <v>0</v>
      </c>
      <c r="H34" s="90">
        <f t="shared" si="23"/>
        <v>0</v>
      </c>
      <c r="I34" s="90">
        <f t="shared" si="37"/>
        <v>0</v>
      </c>
      <c r="J34" s="90">
        <f t="shared" si="38"/>
        <v>0</v>
      </c>
      <c r="K34" s="88"/>
      <c r="L34" s="89">
        <f t="shared" si="15"/>
        <v>0</v>
      </c>
      <c r="M34" s="89">
        <f t="shared" si="16"/>
        <v>0</v>
      </c>
      <c r="N34" s="90">
        <f t="shared" si="28"/>
        <v>0</v>
      </c>
      <c r="O34" s="90">
        <f t="shared" si="18"/>
        <v>0</v>
      </c>
      <c r="P34" s="90">
        <f t="shared" si="39"/>
        <v>0</v>
      </c>
      <c r="Q34" s="91"/>
      <c r="R34" s="92">
        <f t="shared" si="25"/>
        <v>0</v>
      </c>
      <c r="S34" s="89">
        <f t="shared" si="19"/>
        <v>0</v>
      </c>
      <c r="T34" s="93">
        <f t="shared" si="26"/>
        <v>0</v>
      </c>
      <c r="U34" s="93">
        <v>0</v>
      </c>
      <c r="V34" s="93">
        <f t="shared" si="40"/>
        <v>0</v>
      </c>
      <c r="W34" s="94">
        <f>Q34+K34+E34</f>
        <v>0</v>
      </c>
      <c r="X34" s="94">
        <f t="shared" si="42"/>
        <v>0</v>
      </c>
      <c r="Y34" s="94">
        <f t="shared" si="36"/>
        <v>0</v>
      </c>
      <c r="Z34" s="94">
        <f t="shared" si="36"/>
        <v>0</v>
      </c>
      <c r="AA34" s="94">
        <f t="shared" si="41"/>
        <v>0</v>
      </c>
    </row>
    <row r="35" spans="1:27" s="73" customFormat="1" x14ac:dyDescent="0.45">
      <c r="A35" s="46" t="s">
        <v>50</v>
      </c>
      <c r="B35" s="98"/>
      <c r="C35" s="98"/>
      <c r="D35" s="99"/>
      <c r="E35" s="100"/>
      <c r="F35" s="80">
        <f t="shared" si="27"/>
        <v>0</v>
      </c>
      <c r="G35" s="80">
        <f t="shared" si="12"/>
        <v>0</v>
      </c>
      <c r="H35" s="81">
        <f t="shared" si="23"/>
        <v>0</v>
      </c>
      <c r="I35" s="101"/>
      <c r="J35" s="101"/>
      <c r="K35" s="100"/>
      <c r="L35" s="80">
        <f t="shared" si="15"/>
        <v>0</v>
      </c>
      <c r="M35" s="80">
        <f t="shared" si="16"/>
        <v>0</v>
      </c>
      <c r="N35" s="81">
        <f t="shared" si="28"/>
        <v>0</v>
      </c>
      <c r="O35" s="81">
        <f t="shared" si="18"/>
        <v>0</v>
      </c>
      <c r="P35" s="101"/>
      <c r="Q35" s="102"/>
      <c r="R35" s="83">
        <f t="shared" si="25"/>
        <v>0</v>
      </c>
      <c r="S35" s="80">
        <f t="shared" si="19"/>
        <v>0</v>
      </c>
      <c r="T35" s="84">
        <f t="shared" si="26"/>
        <v>0</v>
      </c>
      <c r="U35" s="103"/>
      <c r="V35" s="103"/>
      <c r="W35" s="104"/>
      <c r="X35" s="85">
        <f t="shared" si="42"/>
        <v>0</v>
      </c>
      <c r="Y35" s="104"/>
      <c r="Z35" s="104"/>
      <c r="AA35" s="104"/>
    </row>
    <row r="36" spans="1:27" x14ac:dyDescent="0.45">
      <c r="A36" s="29" t="s">
        <v>64</v>
      </c>
      <c r="B36" s="53">
        <v>12000</v>
      </c>
      <c r="C36" s="30">
        <v>0</v>
      </c>
      <c r="D36" s="54">
        <v>80</v>
      </c>
      <c r="E36" s="55"/>
      <c r="F36" s="56">
        <f t="shared" si="27"/>
        <v>0</v>
      </c>
      <c r="G36" s="56">
        <f t="shared" si="12"/>
        <v>0</v>
      </c>
      <c r="H36" s="57">
        <f t="shared" si="23"/>
        <v>0</v>
      </c>
      <c r="I36" s="57">
        <f>E36*C36</f>
        <v>0</v>
      </c>
      <c r="J36" s="57">
        <f>H36+I36</f>
        <v>0</v>
      </c>
      <c r="K36" s="55"/>
      <c r="L36" s="56">
        <f t="shared" si="15"/>
        <v>0</v>
      </c>
      <c r="M36" s="56">
        <f t="shared" si="16"/>
        <v>0</v>
      </c>
      <c r="N36" s="57">
        <f t="shared" si="28"/>
        <v>0</v>
      </c>
      <c r="O36" s="57">
        <f t="shared" si="18"/>
        <v>0</v>
      </c>
      <c r="P36" s="57">
        <f>N36+O36</f>
        <v>0</v>
      </c>
      <c r="Q36" s="58"/>
      <c r="R36" s="63">
        <f t="shared" si="25"/>
        <v>0</v>
      </c>
      <c r="S36" s="56">
        <f t="shared" si="19"/>
        <v>0</v>
      </c>
      <c r="T36" s="60">
        <f t="shared" si="26"/>
        <v>0</v>
      </c>
      <c r="U36" s="60">
        <v>0</v>
      </c>
      <c r="V36" s="60">
        <f>T36+U36</f>
        <v>0</v>
      </c>
      <c r="W36" s="61">
        <f>Q36+K36+E36</f>
        <v>0</v>
      </c>
      <c r="X36" s="61">
        <f t="shared" si="42"/>
        <v>0</v>
      </c>
      <c r="Y36" s="61">
        <f t="shared" ref="Y36:Z40" si="43">T36+N36+H36</f>
        <v>0</v>
      </c>
      <c r="Z36" s="61">
        <f t="shared" si="43"/>
        <v>0</v>
      </c>
      <c r="AA36" s="61">
        <f>Y36+Z36</f>
        <v>0</v>
      </c>
    </row>
    <row r="37" spans="1:27" x14ac:dyDescent="0.45">
      <c r="A37" s="29" t="s">
        <v>42</v>
      </c>
      <c r="B37" s="53">
        <v>12000</v>
      </c>
      <c r="C37" s="30">
        <v>0</v>
      </c>
      <c r="D37" s="54">
        <v>80</v>
      </c>
      <c r="E37" s="55"/>
      <c r="F37" s="56">
        <f t="shared" si="27"/>
        <v>0</v>
      </c>
      <c r="G37" s="56">
        <f t="shared" si="12"/>
        <v>0</v>
      </c>
      <c r="H37" s="57">
        <f t="shared" si="23"/>
        <v>0</v>
      </c>
      <c r="I37" s="57">
        <f t="shared" ref="I37:I40" si="44">E37*C37</f>
        <v>0</v>
      </c>
      <c r="J37" s="57">
        <f t="shared" ref="J37:J40" si="45">H37+I37</f>
        <v>0</v>
      </c>
      <c r="K37" s="55"/>
      <c r="L37" s="56">
        <f t="shared" si="15"/>
        <v>0</v>
      </c>
      <c r="M37" s="56">
        <f t="shared" si="16"/>
        <v>0</v>
      </c>
      <c r="N37" s="57">
        <f t="shared" si="28"/>
        <v>0</v>
      </c>
      <c r="O37" s="57">
        <f t="shared" si="18"/>
        <v>0</v>
      </c>
      <c r="P37" s="57">
        <f t="shared" ref="P37:P40" si="46">N37+O37</f>
        <v>0</v>
      </c>
      <c r="Q37" s="58"/>
      <c r="R37" s="63">
        <f t="shared" si="25"/>
        <v>0</v>
      </c>
      <c r="S37" s="56">
        <f t="shared" si="19"/>
        <v>0</v>
      </c>
      <c r="T37" s="60">
        <f t="shared" si="26"/>
        <v>0</v>
      </c>
      <c r="U37" s="60">
        <v>0</v>
      </c>
      <c r="V37" s="60">
        <f t="shared" ref="V37:V40" si="47">T37+U37</f>
        <v>0</v>
      </c>
      <c r="W37" s="61">
        <f t="shared" ref="W37:W40" si="48">Q37+K37+E37</f>
        <v>0</v>
      </c>
      <c r="X37" s="61">
        <f t="shared" si="42"/>
        <v>0</v>
      </c>
      <c r="Y37" s="61">
        <f t="shared" si="43"/>
        <v>0</v>
      </c>
      <c r="Z37" s="61">
        <f t="shared" si="43"/>
        <v>0</v>
      </c>
      <c r="AA37" s="61">
        <f t="shared" ref="AA37:AA40" si="49">Y37+Z37</f>
        <v>0</v>
      </c>
    </row>
    <row r="38" spans="1:27" x14ac:dyDescent="0.45">
      <c r="A38" s="29" t="s">
        <v>43</v>
      </c>
      <c r="B38" s="53">
        <v>12000</v>
      </c>
      <c r="C38" s="30">
        <v>0</v>
      </c>
      <c r="D38" s="54">
        <v>90</v>
      </c>
      <c r="E38" s="55"/>
      <c r="F38" s="56">
        <f t="shared" si="27"/>
        <v>0</v>
      </c>
      <c r="G38" s="56">
        <f t="shared" si="12"/>
        <v>0</v>
      </c>
      <c r="H38" s="57">
        <f t="shared" si="23"/>
        <v>0</v>
      </c>
      <c r="I38" s="57">
        <f t="shared" si="44"/>
        <v>0</v>
      </c>
      <c r="J38" s="57">
        <f t="shared" si="45"/>
        <v>0</v>
      </c>
      <c r="K38" s="55"/>
      <c r="L38" s="56">
        <f t="shared" si="15"/>
        <v>0</v>
      </c>
      <c r="M38" s="56">
        <f t="shared" si="16"/>
        <v>0</v>
      </c>
      <c r="N38" s="57">
        <f t="shared" si="28"/>
        <v>0</v>
      </c>
      <c r="O38" s="57">
        <f t="shared" si="18"/>
        <v>0</v>
      </c>
      <c r="P38" s="57">
        <f t="shared" si="46"/>
        <v>0</v>
      </c>
      <c r="Q38" s="58"/>
      <c r="R38" s="63">
        <f t="shared" si="25"/>
        <v>0</v>
      </c>
      <c r="S38" s="56">
        <f t="shared" si="19"/>
        <v>0</v>
      </c>
      <c r="T38" s="60">
        <f t="shared" si="26"/>
        <v>0</v>
      </c>
      <c r="U38" s="60">
        <v>0</v>
      </c>
      <c r="V38" s="60">
        <f t="shared" si="47"/>
        <v>0</v>
      </c>
      <c r="W38" s="61">
        <f t="shared" si="48"/>
        <v>0</v>
      </c>
      <c r="X38" s="61">
        <f t="shared" si="42"/>
        <v>0</v>
      </c>
      <c r="Y38" s="61">
        <f t="shared" si="43"/>
        <v>0</v>
      </c>
      <c r="Z38" s="61">
        <f t="shared" si="43"/>
        <v>0</v>
      </c>
      <c r="AA38" s="61">
        <f t="shared" si="49"/>
        <v>0</v>
      </c>
    </row>
    <row r="39" spans="1:27" x14ac:dyDescent="0.45">
      <c r="A39" s="29" t="s">
        <v>44</v>
      </c>
      <c r="B39" s="53">
        <v>12000</v>
      </c>
      <c r="C39" s="30">
        <v>0</v>
      </c>
      <c r="D39" s="54">
        <v>95</v>
      </c>
      <c r="E39" s="55"/>
      <c r="F39" s="56">
        <f t="shared" si="27"/>
        <v>0</v>
      </c>
      <c r="G39" s="56">
        <f t="shared" si="12"/>
        <v>0</v>
      </c>
      <c r="H39" s="57">
        <f t="shared" si="23"/>
        <v>0</v>
      </c>
      <c r="I39" s="57">
        <f t="shared" si="44"/>
        <v>0</v>
      </c>
      <c r="J39" s="57">
        <f t="shared" si="45"/>
        <v>0</v>
      </c>
      <c r="K39" s="55"/>
      <c r="L39" s="56">
        <f t="shared" si="15"/>
        <v>0</v>
      </c>
      <c r="M39" s="56">
        <f t="shared" si="16"/>
        <v>0</v>
      </c>
      <c r="N39" s="57">
        <f t="shared" si="28"/>
        <v>0</v>
      </c>
      <c r="O39" s="57">
        <f t="shared" si="18"/>
        <v>0</v>
      </c>
      <c r="P39" s="57">
        <f t="shared" si="46"/>
        <v>0</v>
      </c>
      <c r="Q39" s="58"/>
      <c r="R39" s="63">
        <f t="shared" si="25"/>
        <v>0</v>
      </c>
      <c r="S39" s="56">
        <f t="shared" si="19"/>
        <v>0</v>
      </c>
      <c r="T39" s="60">
        <f t="shared" si="26"/>
        <v>0</v>
      </c>
      <c r="U39" s="60">
        <v>0</v>
      </c>
      <c r="V39" s="60">
        <f t="shared" si="47"/>
        <v>0</v>
      </c>
      <c r="W39" s="61">
        <f t="shared" si="48"/>
        <v>0</v>
      </c>
      <c r="X39" s="61">
        <f t="shared" si="42"/>
        <v>0</v>
      </c>
      <c r="Y39" s="61">
        <f t="shared" si="43"/>
        <v>0</v>
      </c>
      <c r="Z39" s="61">
        <f t="shared" si="43"/>
        <v>0</v>
      </c>
      <c r="AA39" s="61">
        <f t="shared" si="49"/>
        <v>0</v>
      </c>
    </row>
    <row r="40" spans="1:27" ht="19.5" thickBot="1" x14ac:dyDescent="0.5">
      <c r="A40" s="38" t="s">
        <v>45</v>
      </c>
      <c r="B40" s="38">
        <v>12000</v>
      </c>
      <c r="C40" s="86">
        <v>0</v>
      </c>
      <c r="D40" s="87">
        <v>95</v>
      </c>
      <c r="E40" s="88"/>
      <c r="F40" s="89">
        <f t="shared" si="27"/>
        <v>0</v>
      </c>
      <c r="G40" s="89">
        <f t="shared" si="12"/>
        <v>0</v>
      </c>
      <c r="H40" s="90">
        <f t="shared" si="23"/>
        <v>0</v>
      </c>
      <c r="I40" s="90">
        <f t="shared" si="44"/>
        <v>0</v>
      </c>
      <c r="J40" s="90">
        <f t="shared" si="45"/>
        <v>0</v>
      </c>
      <c r="K40" s="88"/>
      <c r="L40" s="89">
        <f t="shared" si="15"/>
        <v>0</v>
      </c>
      <c r="M40" s="89">
        <f t="shared" si="16"/>
        <v>0</v>
      </c>
      <c r="N40" s="90">
        <f t="shared" si="28"/>
        <v>0</v>
      </c>
      <c r="O40" s="90">
        <f t="shared" si="18"/>
        <v>0</v>
      </c>
      <c r="P40" s="90">
        <f t="shared" si="46"/>
        <v>0</v>
      </c>
      <c r="Q40" s="91"/>
      <c r="R40" s="92">
        <f t="shared" si="25"/>
        <v>0</v>
      </c>
      <c r="S40" s="89">
        <f t="shared" si="19"/>
        <v>0</v>
      </c>
      <c r="T40" s="93">
        <f t="shared" si="26"/>
        <v>0</v>
      </c>
      <c r="U40" s="93">
        <v>0</v>
      </c>
      <c r="V40" s="93">
        <f t="shared" si="47"/>
        <v>0</v>
      </c>
      <c r="W40" s="94">
        <f t="shared" si="48"/>
        <v>0</v>
      </c>
      <c r="X40" s="94">
        <f t="shared" si="42"/>
        <v>0</v>
      </c>
      <c r="Y40" s="94">
        <f t="shared" si="43"/>
        <v>0</v>
      </c>
      <c r="Z40" s="94">
        <f t="shared" si="43"/>
        <v>0</v>
      </c>
      <c r="AA40" s="94">
        <f t="shared" si="49"/>
        <v>0</v>
      </c>
    </row>
    <row r="41" spans="1:27" x14ac:dyDescent="0.45">
      <c r="A41" s="46" t="s">
        <v>51</v>
      </c>
      <c r="B41" s="46"/>
      <c r="C41" s="46"/>
      <c r="D41" s="95"/>
      <c r="E41" s="96"/>
      <c r="F41" s="80">
        <f t="shared" si="27"/>
        <v>0</v>
      </c>
      <c r="G41" s="80">
        <f t="shared" si="12"/>
        <v>0</v>
      </c>
      <c r="H41" s="81">
        <f t="shared" si="23"/>
        <v>0</v>
      </c>
      <c r="I41" s="47"/>
      <c r="J41" s="47"/>
      <c r="K41" s="96"/>
      <c r="L41" s="80">
        <f t="shared" si="15"/>
        <v>0</v>
      </c>
      <c r="M41" s="80">
        <f t="shared" si="16"/>
        <v>0</v>
      </c>
      <c r="N41" s="81">
        <f t="shared" si="28"/>
        <v>0</v>
      </c>
      <c r="O41" s="81">
        <f t="shared" si="18"/>
        <v>0</v>
      </c>
      <c r="P41" s="47"/>
      <c r="Q41" s="97"/>
      <c r="R41" s="83">
        <f t="shared" si="25"/>
        <v>0</v>
      </c>
      <c r="S41" s="80">
        <f t="shared" si="19"/>
        <v>0</v>
      </c>
      <c r="T41" s="84">
        <f t="shared" si="26"/>
        <v>0</v>
      </c>
      <c r="U41" s="51"/>
      <c r="V41" s="51"/>
      <c r="W41" s="52"/>
      <c r="X41" s="85">
        <f t="shared" si="42"/>
        <v>0</v>
      </c>
      <c r="Y41" s="52"/>
      <c r="Z41" s="52"/>
      <c r="AA41" s="52"/>
    </row>
    <row r="42" spans="1:27" x14ac:dyDescent="0.45">
      <c r="A42" s="29" t="s">
        <v>64</v>
      </c>
      <c r="B42" s="53">
        <v>12000</v>
      </c>
      <c r="C42" s="30">
        <v>0</v>
      </c>
      <c r="D42" s="54">
        <v>80</v>
      </c>
      <c r="E42" s="74"/>
      <c r="F42" s="56">
        <f t="shared" si="27"/>
        <v>0</v>
      </c>
      <c r="G42" s="56">
        <f t="shared" si="12"/>
        <v>0</v>
      </c>
      <c r="H42" s="57">
        <f t="shared" si="23"/>
        <v>0</v>
      </c>
      <c r="I42" s="57">
        <f>E42*C42</f>
        <v>0</v>
      </c>
      <c r="J42" s="57">
        <f>H42+I42</f>
        <v>0</v>
      </c>
      <c r="K42" s="74"/>
      <c r="L42" s="56">
        <f t="shared" si="15"/>
        <v>0</v>
      </c>
      <c r="M42" s="56">
        <f t="shared" si="16"/>
        <v>0</v>
      </c>
      <c r="N42" s="57">
        <f t="shared" si="28"/>
        <v>0</v>
      </c>
      <c r="O42" s="57">
        <f t="shared" si="18"/>
        <v>0</v>
      </c>
      <c r="P42" s="57">
        <f>N42+O42</f>
        <v>0</v>
      </c>
      <c r="Q42" s="58"/>
      <c r="R42" s="63">
        <f t="shared" si="25"/>
        <v>0</v>
      </c>
      <c r="S42" s="56">
        <f t="shared" si="19"/>
        <v>0</v>
      </c>
      <c r="T42" s="60">
        <f t="shared" si="26"/>
        <v>0</v>
      </c>
      <c r="U42" s="60">
        <v>0</v>
      </c>
      <c r="V42" s="60">
        <f>T42+U42</f>
        <v>0</v>
      </c>
      <c r="W42" s="61">
        <f>Q42+K42+E42</f>
        <v>0</v>
      </c>
      <c r="X42" s="61">
        <f t="shared" si="42"/>
        <v>0</v>
      </c>
      <c r="Y42" s="61">
        <f t="shared" ref="Y42:Z46" si="50">T42+N42+H42</f>
        <v>0</v>
      </c>
      <c r="Z42" s="61">
        <f t="shared" si="50"/>
        <v>0</v>
      </c>
      <c r="AA42" s="61">
        <f>Y42+Z42</f>
        <v>0</v>
      </c>
    </row>
    <row r="43" spans="1:27" x14ac:dyDescent="0.45">
      <c r="A43" s="29" t="s">
        <v>42</v>
      </c>
      <c r="B43" s="53">
        <v>12000</v>
      </c>
      <c r="C43" s="30">
        <v>0</v>
      </c>
      <c r="D43" s="54">
        <v>80</v>
      </c>
      <c r="E43" s="74"/>
      <c r="F43" s="56">
        <f t="shared" si="27"/>
        <v>0</v>
      </c>
      <c r="G43" s="56">
        <f t="shared" si="12"/>
        <v>0</v>
      </c>
      <c r="H43" s="57">
        <f t="shared" si="23"/>
        <v>0</v>
      </c>
      <c r="I43" s="57">
        <f t="shared" ref="I43:I45" si="51">E43*C43</f>
        <v>0</v>
      </c>
      <c r="J43" s="57">
        <f t="shared" ref="J43:J45" si="52">H43+I43</f>
        <v>0</v>
      </c>
      <c r="K43" s="74"/>
      <c r="L43" s="56">
        <f t="shared" si="15"/>
        <v>0</v>
      </c>
      <c r="M43" s="56">
        <f t="shared" si="16"/>
        <v>0</v>
      </c>
      <c r="N43" s="57">
        <f t="shared" si="28"/>
        <v>0</v>
      </c>
      <c r="O43" s="57">
        <f t="shared" si="18"/>
        <v>0</v>
      </c>
      <c r="P43" s="57">
        <f t="shared" ref="P43:P45" si="53">N43+O43</f>
        <v>0</v>
      </c>
      <c r="Q43" s="58"/>
      <c r="R43" s="63">
        <f t="shared" si="25"/>
        <v>0</v>
      </c>
      <c r="S43" s="56">
        <f t="shared" si="19"/>
        <v>0</v>
      </c>
      <c r="T43" s="60">
        <f t="shared" si="26"/>
        <v>0</v>
      </c>
      <c r="U43" s="60">
        <v>0</v>
      </c>
      <c r="V43" s="60">
        <f t="shared" ref="V43:V45" si="54">T43+U43</f>
        <v>0</v>
      </c>
      <c r="W43" s="61">
        <f t="shared" ref="W43:W45" si="55">Q43+K43+E43</f>
        <v>0</v>
      </c>
      <c r="X43" s="61">
        <f t="shared" si="42"/>
        <v>0</v>
      </c>
      <c r="Y43" s="61">
        <f t="shared" si="50"/>
        <v>0</v>
      </c>
      <c r="Z43" s="61">
        <f t="shared" si="50"/>
        <v>0</v>
      </c>
      <c r="AA43" s="61">
        <f t="shared" ref="AA43:AA45" si="56">Y43+Z43</f>
        <v>0</v>
      </c>
    </row>
    <row r="44" spans="1:27" x14ac:dyDescent="0.45">
      <c r="A44" s="29" t="s">
        <v>43</v>
      </c>
      <c r="B44" s="53">
        <v>12000</v>
      </c>
      <c r="C44" s="30">
        <v>0</v>
      </c>
      <c r="D44" s="54">
        <v>90</v>
      </c>
      <c r="E44" s="74"/>
      <c r="F44" s="56">
        <f t="shared" si="27"/>
        <v>0</v>
      </c>
      <c r="G44" s="56">
        <f t="shared" si="12"/>
        <v>0</v>
      </c>
      <c r="H44" s="57">
        <f t="shared" si="23"/>
        <v>0</v>
      </c>
      <c r="I44" s="57">
        <f t="shared" si="51"/>
        <v>0</v>
      </c>
      <c r="J44" s="57">
        <f t="shared" si="52"/>
        <v>0</v>
      </c>
      <c r="K44" s="74"/>
      <c r="L44" s="56">
        <f t="shared" si="15"/>
        <v>0</v>
      </c>
      <c r="M44" s="56">
        <f t="shared" si="16"/>
        <v>0</v>
      </c>
      <c r="N44" s="57">
        <f t="shared" si="28"/>
        <v>0</v>
      </c>
      <c r="O44" s="57">
        <f t="shared" si="18"/>
        <v>0</v>
      </c>
      <c r="P44" s="57">
        <f t="shared" si="53"/>
        <v>0</v>
      </c>
      <c r="Q44" s="58"/>
      <c r="R44" s="63">
        <f t="shared" si="25"/>
        <v>0</v>
      </c>
      <c r="S44" s="56">
        <f t="shared" si="19"/>
        <v>0</v>
      </c>
      <c r="T44" s="60">
        <f t="shared" si="26"/>
        <v>0</v>
      </c>
      <c r="U44" s="60">
        <v>0</v>
      </c>
      <c r="V44" s="60">
        <f t="shared" si="54"/>
        <v>0</v>
      </c>
      <c r="W44" s="61">
        <f t="shared" si="55"/>
        <v>0</v>
      </c>
      <c r="X44" s="61">
        <f t="shared" si="42"/>
        <v>0</v>
      </c>
      <c r="Y44" s="61">
        <f t="shared" si="50"/>
        <v>0</v>
      </c>
      <c r="Z44" s="61">
        <f t="shared" si="50"/>
        <v>0</v>
      </c>
      <c r="AA44" s="61">
        <f t="shared" si="56"/>
        <v>0</v>
      </c>
    </row>
    <row r="45" spans="1:27" x14ac:dyDescent="0.45">
      <c r="A45" s="29" t="s">
        <v>44</v>
      </c>
      <c r="B45" s="53">
        <v>12000</v>
      </c>
      <c r="C45" s="30">
        <v>0</v>
      </c>
      <c r="D45" s="54">
        <v>95</v>
      </c>
      <c r="E45" s="74"/>
      <c r="F45" s="56">
        <f t="shared" si="27"/>
        <v>0</v>
      </c>
      <c r="G45" s="56">
        <f t="shared" si="12"/>
        <v>0</v>
      </c>
      <c r="H45" s="57">
        <f t="shared" si="23"/>
        <v>0</v>
      </c>
      <c r="I45" s="57">
        <f t="shared" si="51"/>
        <v>0</v>
      </c>
      <c r="J45" s="57">
        <f t="shared" si="52"/>
        <v>0</v>
      </c>
      <c r="K45" s="74"/>
      <c r="L45" s="56">
        <f t="shared" si="15"/>
        <v>0</v>
      </c>
      <c r="M45" s="56">
        <f t="shared" si="16"/>
        <v>0</v>
      </c>
      <c r="N45" s="57">
        <f t="shared" si="28"/>
        <v>0</v>
      </c>
      <c r="O45" s="57">
        <f t="shared" si="18"/>
        <v>0</v>
      </c>
      <c r="P45" s="57">
        <f t="shared" si="53"/>
        <v>0</v>
      </c>
      <c r="Q45" s="58"/>
      <c r="R45" s="63">
        <f t="shared" si="25"/>
        <v>0</v>
      </c>
      <c r="S45" s="56">
        <f t="shared" si="19"/>
        <v>0</v>
      </c>
      <c r="T45" s="60">
        <f t="shared" si="26"/>
        <v>0</v>
      </c>
      <c r="U45" s="60">
        <v>0</v>
      </c>
      <c r="V45" s="60">
        <f t="shared" si="54"/>
        <v>0</v>
      </c>
      <c r="W45" s="61">
        <f t="shared" si="55"/>
        <v>0</v>
      </c>
      <c r="X45" s="61">
        <f t="shared" si="42"/>
        <v>0</v>
      </c>
      <c r="Y45" s="61">
        <f t="shared" si="50"/>
        <v>0</v>
      </c>
      <c r="Z45" s="61">
        <f t="shared" si="50"/>
        <v>0</v>
      </c>
      <c r="AA45" s="61">
        <f t="shared" si="56"/>
        <v>0</v>
      </c>
    </row>
    <row r="46" spans="1:27" ht="19.5" thickBot="1" x14ac:dyDescent="0.5">
      <c r="A46" s="38" t="s">
        <v>45</v>
      </c>
      <c r="B46" s="38">
        <v>12000</v>
      </c>
      <c r="C46" s="86">
        <v>0</v>
      </c>
      <c r="D46" s="87">
        <v>95</v>
      </c>
      <c r="E46" s="88"/>
      <c r="F46" s="89">
        <f t="shared" si="27"/>
        <v>0</v>
      </c>
      <c r="G46" s="89">
        <f t="shared" si="12"/>
        <v>0</v>
      </c>
      <c r="H46" s="90">
        <f t="shared" si="23"/>
        <v>0</v>
      </c>
      <c r="I46" s="90">
        <f>E46*C46</f>
        <v>0</v>
      </c>
      <c r="J46" s="90">
        <f>H46+I46</f>
        <v>0</v>
      </c>
      <c r="K46" s="88"/>
      <c r="L46" s="89">
        <f t="shared" si="15"/>
        <v>0</v>
      </c>
      <c r="M46" s="89">
        <f t="shared" si="16"/>
        <v>0</v>
      </c>
      <c r="N46" s="90">
        <f t="shared" si="28"/>
        <v>0</v>
      </c>
      <c r="O46" s="90">
        <f t="shared" si="18"/>
        <v>0</v>
      </c>
      <c r="P46" s="90">
        <f>N46+O46</f>
        <v>0</v>
      </c>
      <c r="Q46" s="91"/>
      <c r="R46" s="92">
        <f t="shared" si="25"/>
        <v>0</v>
      </c>
      <c r="S46" s="89">
        <f t="shared" si="19"/>
        <v>0</v>
      </c>
      <c r="T46" s="93">
        <f t="shared" si="26"/>
        <v>0</v>
      </c>
      <c r="U46" s="93">
        <v>0</v>
      </c>
      <c r="V46" s="93">
        <f>T46+U46</f>
        <v>0</v>
      </c>
      <c r="W46" s="94">
        <f>Q46+K46+E46</f>
        <v>0</v>
      </c>
      <c r="X46" s="94">
        <f t="shared" si="42"/>
        <v>0</v>
      </c>
      <c r="Y46" s="94">
        <f t="shared" si="50"/>
        <v>0</v>
      </c>
      <c r="Z46" s="94">
        <f t="shared" si="50"/>
        <v>0</v>
      </c>
      <c r="AA46" s="94">
        <f>Y46+Z46</f>
        <v>0</v>
      </c>
    </row>
    <row r="47" spans="1:27" x14ac:dyDescent="0.45">
      <c r="A47" s="46" t="s">
        <v>52</v>
      </c>
      <c r="B47" s="46"/>
      <c r="C47" s="46"/>
      <c r="D47" s="95"/>
      <c r="E47" s="96"/>
      <c r="F47" s="80">
        <f t="shared" si="27"/>
        <v>0</v>
      </c>
      <c r="G47" s="80">
        <f t="shared" si="12"/>
        <v>0</v>
      </c>
      <c r="H47" s="81">
        <f t="shared" si="23"/>
        <v>0</v>
      </c>
      <c r="I47" s="47"/>
      <c r="J47" s="47"/>
      <c r="K47" s="96"/>
      <c r="L47" s="80">
        <f t="shared" si="15"/>
        <v>0</v>
      </c>
      <c r="M47" s="80">
        <f t="shared" si="16"/>
        <v>0</v>
      </c>
      <c r="N47" s="81">
        <f t="shared" si="28"/>
        <v>0</v>
      </c>
      <c r="O47" s="81">
        <f t="shared" si="18"/>
        <v>0</v>
      </c>
      <c r="P47" s="47"/>
      <c r="Q47" s="97"/>
      <c r="R47" s="83">
        <f t="shared" si="25"/>
        <v>0</v>
      </c>
      <c r="S47" s="80">
        <f t="shared" si="19"/>
        <v>0</v>
      </c>
      <c r="T47" s="84">
        <f t="shared" si="26"/>
        <v>0</v>
      </c>
      <c r="U47" s="51"/>
      <c r="V47" s="51"/>
      <c r="W47" s="52"/>
      <c r="X47" s="85">
        <f t="shared" si="42"/>
        <v>0</v>
      </c>
      <c r="Y47" s="52"/>
      <c r="Z47" s="52"/>
      <c r="AA47" s="52"/>
    </row>
    <row r="48" spans="1:27" x14ac:dyDescent="0.45">
      <c r="A48" s="29" t="s">
        <v>64</v>
      </c>
      <c r="B48" s="53">
        <v>12000</v>
      </c>
      <c r="C48" s="30">
        <v>0</v>
      </c>
      <c r="D48" s="54">
        <v>80</v>
      </c>
      <c r="E48" s="74"/>
      <c r="F48" s="56">
        <f t="shared" si="27"/>
        <v>0</v>
      </c>
      <c r="G48" s="56">
        <f t="shared" si="12"/>
        <v>0</v>
      </c>
      <c r="H48" s="57">
        <f t="shared" si="23"/>
        <v>0</v>
      </c>
      <c r="I48" s="57">
        <f>E48*C48</f>
        <v>0</v>
      </c>
      <c r="J48" s="57">
        <f>H48+I48</f>
        <v>0</v>
      </c>
      <c r="K48" s="74"/>
      <c r="L48" s="56">
        <f t="shared" si="15"/>
        <v>0</v>
      </c>
      <c r="M48" s="56">
        <f t="shared" si="16"/>
        <v>0</v>
      </c>
      <c r="N48" s="57">
        <f t="shared" si="28"/>
        <v>0</v>
      </c>
      <c r="O48" s="57">
        <f t="shared" si="18"/>
        <v>0</v>
      </c>
      <c r="P48" s="57">
        <f>N48+O48</f>
        <v>0</v>
      </c>
      <c r="Q48" s="58"/>
      <c r="R48" s="63">
        <f t="shared" si="25"/>
        <v>0</v>
      </c>
      <c r="S48" s="56">
        <f t="shared" si="19"/>
        <v>0</v>
      </c>
      <c r="T48" s="60">
        <f t="shared" si="26"/>
        <v>0</v>
      </c>
      <c r="U48" s="60">
        <v>0</v>
      </c>
      <c r="V48" s="60">
        <f>T48+U48</f>
        <v>0</v>
      </c>
      <c r="W48" s="61">
        <f>Q48+K48+E48</f>
        <v>0</v>
      </c>
      <c r="X48" s="61">
        <f t="shared" si="42"/>
        <v>0</v>
      </c>
      <c r="Y48" s="61">
        <f t="shared" ref="Y48:Z52" si="57">T48+N48+H48</f>
        <v>0</v>
      </c>
      <c r="Z48" s="61">
        <f t="shared" si="57"/>
        <v>0</v>
      </c>
      <c r="AA48" s="61">
        <f>Y48+Z48</f>
        <v>0</v>
      </c>
    </row>
    <row r="49" spans="1:27" x14ac:dyDescent="0.45">
      <c r="A49" s="29" t="s">
        <v>42</v>
      </c>
      <c r="B49" s="53">
        <v>12000</v>
      </c>
      <c r="C49" s="30">
        <v>0</v>
      </c>
      <c r="D49" s="54">
        <v>80</v>
      </c>
      <c r="E49" s="74"/>
      <c r="F49" s="56">
        <f t="shared" si="27"/>
        <v>0</v>
      </c>
      <c r="G49" s="56">
        <f t="shared" si="12"/>
        <v>0</v>
      </c>
      <c r="H49" s="57">
        <f t="shared" si="23"/>
        <v>0</v>
      </c>
      <c r="I49" s="57">
        <f t="shared" ref="I49:I52" si="58">E49*C49</f>
        <v>0</v>
      </c>
      <c r="J49" s="57">
        <f t="shared" ref="J49:J52" si="59">H49+I49</f>
        <v>0</v>
      </c>
      <c r="K49" s="74"/>
      <c r="L49" s="56">
        <f t="shared" si="15"/>
        <v>0</v>
      </c>
      <c r="M49" s="56">
        <f t="shared" si="16"/>
        <v>0</v>
      </c>
      <c r="N49" s="57">
        <f t="shared" si="28"/>
        <v>0</v>
      </c>
      <c r="O49" s="57">
        <f t="shared" si="18"/>
        <v>0</v>
      </c>
      <c r="P49" s="57">
        <f t="shared" ref="P49:P52" si="60">N49+O49</f>
        <v>0</v>
      </c>
      <c r="Q49" s="58"/>
      <c r="R49" s="63">
        <f t="shared" si="25"/>
        <v>0</v>
      </c>
      <c r="S49" s="56">
        <f t="shared" si="19"/>
        <v>0</v>
      </c>
      <c r="T49" s="60">
        <f t="shared" si="26"/>
        <v>0</v>
      </c>
      <c r="U49" s="60">
        <v>0</v>
      </c>
      <c r="V49" s="60">
        <f t="shared" ref="V49:V52" si="61">T49+U49</f>
        <v>0</v>
      </c>
      <c r="W49" s="61">
        <f t="shared" ref="W49:W52" si="62">Q49+K49+E49</f>
        <v>0</v>
      </c>
      <c r="X49" s="61">
        <f t="shared" si="42"/>
        <v>0</v>
      </c>
      <c r="Y49" s="61">
        <f t="shared" si="57"/>
        <v>0</v>
      </c>
      <c r="Z49" s="61">
        <f t="shared" si="57"/>
        <v>0</v>
      </c>
      <c r="AA49" s="61">
        <f t="shared" ref="AA49:AA52" si="63">Y49+Z49</f>
        <v>0</v>
      </c>
    </row>
    <row r="50" spans="1:27" x14ac:dyDescent="0.45">
      <c r="A50" s="29" t="s">
        <v>43</v>
      </c>
      <c r="B50" s="53">
        <v>12000</v>
      </c>
      <c r="C50" s="30">
        <v>0</v>
      </c>
      <c r="D50" s="54">
        <v>90</v>
      </c>
      <c r="E50" s="74"/>
      <c r="F50" s="56">
        <f t="shared" si="27"/>
        <v>0</v>
      </c>
      <c r="G50" s="56">
        <f t="shared" si="12"/>
        <v>0</v>
      </c>
      <c r="H50" s="57">
        <f t="shared" si="23"/>
        <v>0</v>
      </c>
      <c r="I50" s="57">
        <f t="shared" si="58"/>
        <v>0</v>
      </c>
      <c r="J50" s="57">
        <f t="shared" si="59"/>
        <v>0</v>
      </c>
      <c r="K50" s="74"/>
      <c r="L50" s="56">
        <f t="shared" si="15"/>
        <v>0</v>
      </c>
      <c r="M50" s="56">
        <f t="shared" si="16"/>
        <v>0</v>
      </c>
      <c r="N50" s="57">
        <f t="shared" si="28"/>
        <v>0</v>
      </c>
      <c r="O50" s="57">
        <f t="shared" si="18"/>
        <v>0</v>
      </c>
      <c r="P50" s="57">
        <f t="shared" si="60"/>
        <v>0</v>
      </c>
      <c r="Q50" s="58"/>
      <c r="R50" s="63">
        <f t="shared" si="25"/>
        <v>0</v>
      </c>
      <c r="S50" s="56">
        <f t="shared" si="19"/>
        <v>0</v>
      </c>
      <c r="T50" s="60">
        <f t="shared" si="26"/>
        <v>0</v>
      </c>
      <c r="U50" s="60">
        <v>0</v>
      </c>
      <c r="V50" s="60">
        <f t="shared" si="61"/>
        <v>0</v>
      </c>
      <c r="W50" s="61">
        <f t="shared" si="62"/>
        <v>0</v>
      </c>
      <c r="X50" s="61">
        <f t="shared" si="42"/>
        <v>0</v>
      </c>
      <c r="Y50" s="61">
        <f t="shared" si="57"/>
        <v>0</v>
      </c>
      <c r="Z50" s="61">
        <f t="shared" si="57"/>
        <v>0</v>
      </c>
      <c r="AA50" s="61">
        <f t="shared" si="63"/>
        <v>0</v>
      </c>
    </row>
    <row r="51" spans="1:27" x14ac:dyDescent="0.45">
      <c r="A51" s="29" t="s">
        <v>44</v>
      </c>
      <c r="B51" s="53">
        <v>12000</v>
      </c>
      <c r="C51" s="30">
        <v>0</v>
      </c>
      <c r="D51" s="54">
        <v>95</v>
      </c>
      <c r="E51" s="74"/>
      <c r="F51" s="56">
        <f t="shared" si="27"/>
        <v>0</v>
      </c>
      <c r="G51" s="56">
        <f t="shared" si="12"/>
        <v>0</v>
      </c>
      <c r="H51" s="57">
        <f t="shared" si="23"/>
        <v>0</v>
      </c>
      <c r="I51" s="57">
        <f t="shared" si="58"/>
        <v>0</v>
      </c>
      <c r="J51" s="57">
        <f t="shared" si="59"/>
        <v>0</v>
      </c>
      <c r="K51" s="74"/>
      <c r="L51" s="56">
        <f t="shared" si="15"/>
        <v>0</v>
      </c>
      <c r="M51" s="56">
        <f t="shared" si="16"/>
        <v>0</v>
      </c>
      <c r="N51" s="57">
        <f t="shared" si="28"/>
        <v>0</v>
      </c>
      <c r="O51" s="57">
        <f t="shared" si="18"/>
        <v>0</v>
      </c>
      <c r="P51" s="57">
        <f t="shared" si="60"/>
        <v>0</v>
      </c>
      <c r="Q51" s="58"/>
      <c r="R51" s="63">
        <f t="shared" si="25"/>
        <v>0</v>
      </c>
      <c r="S51" s="56">
        <f t="shared" si="19"/>
        <v>0</v>
      </c>
      <c r="T51" s="60">
        <f t="shared" si="26"/>
        <v>0</v>
      </c>
      <c r="U51" s="60">
        <v>0</v>
      </c>
      <c r="V51" s="60">
        <f t="shared" si="61"/>
        <v>0</v>
      </c>
      <c r="W51" s="61">
        <f t="shared" si="62"/>
        <v>0</v>
      </c>
      <c r="X51" s="61">
        <f t="shared" si="42"/>
        <v>0</v>
      </c>
      <c r="Y51" s="61">
        <f t="shared" si="57"/>
        <v>0</v>
      </c>
      <c r="Z51" s="61">
        <f t="shared" si="57"/>
        <v>0</v>
      </c>
      <c r="AA51" s="61">
        <f t="shared" si="63"/>
        <v>0</v>
      </c>
    </row>
    <row r="52" spans="1:27" ht="19.5" thickBot="1" x14ac:dyDescent="0.5">
      <c r="A52" s="38" t="s">
        <v>45</v>
      </c>
      <c r="B52" s="38">
        <v>12000</v>
      </c>
      <c r="C52" s="86">
        <v>0</v>
      </c>
      <c r="D52" s="87">
        <v>95</v>
      </c>
      <c r="E52" s="88"/>
      <c r="F52" s="89">
        <f t="shared" si="27"/>
        <v>0</v>
      </c>
      <c r="G52" s="89">
        <f t="shared" si="12"/>
        <v>0</v>
      </c>
      <c r="H52" s="90">
        <f t="shared" si="23"/>
        <v>0</v>
      </c>
      <c r="I52" s="90">
        <f t="shared" si="58"/>
        <v>0</v>
      </c>
      <c r="J52" s="90">
        <f t="shared" si="59"/>
        <v>0</v>
      </c>
      <c r="K52" s="88"/>
      <c r="L52" s="89">
        <f t="shared" si="15"/>
        <v>0</v>
      </c>
      <c r="M52" s="89">
        <f t="shared" si="16"/>
        <v>0</v>
      </c>
      <c r="N52" s="90">
        <f t="shared" si="28"/>
        <v>0</v>
      </c>
      <c r="O52" s="90">
        <f t="shared" si="18"/>
        <v>0</v>
      </c>
      <c r="P52" s="90">
        <f t="shared" si="60"/>
        <v>0</v>
      </c>
      <c r="Q52" s="91"/>
      <c r="R52" s="92">
        <f t="shared" si="25"/>
        <v>0</v>
      </c>
      <c r="S52" s="89">
        <f t="shared" si="19"/>
        <v>0</v>
      </c>
      <c r="T52" s="93">
        <f t="shared" si="26"/>
        <v>0</v>
      </c>
      <c r="U52" s="93">
        <v>0</v>
      </c>
      <c r="V52" s="93">
        <f t="shared" si="61"/>
        <v>0</v>
      </c>
      <c r="W52" s="94">
        <f t="shared" si="62"/>
        <v>0</v>
      </c>
      <c r="X52" s="94">
        <f t="shared" si="42"/>
        <v>0</v>
      </c>
      <c r="Y52" s="94">
        <f t="shared" si="57"/>
        <v>0</v>
      </c>
      <c r="Z52" s="94">
        <f t="shared" si="57"/>
        <v>0</v>
      </c>
      <c r="AA52" s="94">
        <f t="shared" si="63"/>
        <v>0</v>
      </c>
    </row>
    <row r="53" spans="1:27" x14ac:dyDescent="0.45">
      <c r="A53" s="46" t="s">
        <v>53</v>
      </c>
      <c r="B53" s="46"/>
      <c r="C53" s="46"/>
      <c r="D53" s="95"/>
      <c r="E53" s="96"/>
      <c r="F53" s="80">
        <f t="shared" ref="F53:F58" si="64">SUM(E53*D53/100)</f>
        <v>0</v>
      </c>
      <c r="G53" s="80">
        <f t="shared" si="12"/>
        <v>0</v>
      </c>
      <c r="H53" s="81">
        <f t="shared" si="23"/>
        <v>0</v>
      </c>
      <c r="I53" s="47"/>
      <c r="J53" s="47"/>
      <c r="K53" s="96"/>
      <c r="L53" s="80">
        <f t="shared" si="15"/>
        <v>0</v>
      </c>
      <c r="M53" s="80">
        <f t="shared" si="16"/>
        <v>0</v>
      </c>
      <c r="N53" s="81">
        <f t="shared" si="28"/>
        <v>0</v>
      </c>
      <c r="O53" s="81">
        <f t="shared" si="18"/>
        <v>0</v>
      </c>
      <c r="P53" s="47"/>
      <c r="Q53" s="97"/>
      <c r="R53" s="83">
        <f t="shared" si="25"/>
        <v>0</v>
      </c>
      <c r="S53" s="80">
        <f t="shared" si="19"/>
        <v>0</v>
      </c>
      <c r="T53" s="84">
        <f t="shared" si="26"/>
        <v>0</v>
      </c>
      <c r="U53" s="51"/>
      <c r="V53" s="51"/>
      <c r="W53" s="52"/>
      <c r="X53" s="85">
        <f t="shared" si="42"/>
        <v>0</v>
      </c>
      <c r="Y53" s="52"/>
      <c r="Z53" s="52"/>
      <c r="AA53" s="52"/>
    </row>
    <row r="54" spans="1:27" x14ac:dyDescent="0.45">
      <c r="A54" s="29" t="s">
        <v>64</v>
      </c>
      <c r="B54" s="53">
        <v>12000</v>
      </c>
      <c r="C54" s="30">
        <v>0</v>
      </c>
      <c r="D54" s="54">
        <v>80</v>
      </c>
      <c r="E54" s="74"/>
      <c r="F54" s="56">
        <f t="shared" si="64"/>
        <v>0</v>
      </c>
      <c r="G54" s="56">
        <f t="shared" si="12"/>
        <v>0</v>
      </c>
      <c r="H54" s="57">
        <f t="shared" si="23"/>
        <v>0</v>
      </c>
      <c r="I54" s="57">
        <f>E54*C54</f>
        <v>0</v>
      </c>
      <c r="J54" s="57">
        <f>H54+I54</f>
        <v>0</v>
      </c>
      <c r="K54" s="55"/>
      <c r="L54" s="56">
        <f t="shared" si="15"/>
        <v>0</v>
      </c>
      <c r="M54" s="56">
        <f t="shared" si="16"/>
        <v>0</v>
      </c>
      <c r="N54" s="57">
        <f t="shared" si="28"/>
        <v>0</v>
      </c>
      <c r="O54" s="57">
        <f t="shared" si="18"/>
        <v>0</v>
      </c>
      <c r="P54" s="57">
        <f>N54+O54</f>
        <v>0</v>
      </c>
      <c r="Q54" s="58"/>
      <c r="R54" s="63">
        <f t="shared" si="25"/>
        <v>0</v>
      </c>
      <c r="S54" s="56">
        <f t="shared" si="19"/>
        <v>0</v>
      </c>
      <c r="T54" s="60">
        <f t="shared" si="26"/>
        <v>0</v>
      </c>
      <c r="U54" s="60">
        <v>0</v>
      </c>
      <c r="V54" s="60">
        <f>T54+U54</f>
        <v>0</v>
      </c>
      <c r="W54" s="61">
        <f>Q54+K54+E54</f>
        <v>0</v>
      </c>
      <c r="X54" s="61">
        <f t="shared" si="42"/>
        <v>0</v>
      </c>
      <c r="Y54" s="61">
        <f t="shared" ref="Y54:Z58" si="65">T54+N54+H54</f>
        <v>0</v>
      </c>
      <c r="Z54" s="61">
        <f t="shared" si="65"/>
        <v>0</v>
      </c>
      <c r="AA54" s="61">
        <f>Y54+Z54</f>
        <v>0</v>
      </c>
    </row>
    <row r="55" spans="1:27" x14ac:dyDescent="0.45">
      <c r="A55" s="29" t="s">
        <v>42</v>
      </c>
      <c r="B55" s="53">
        <v>12000</v>
      </c>
      <c r="C55" s="30">
        <v>0</v>
      </c>
      <c r="D55" s="54">
        <v>80</v>
      </c>
      <c r="E55" s="55"/>
      <c r="F55" s="56">
        <f t="shared" si="64"/>
        <v>0</v>
      </c>
      <c r="G55" s="56">
        <f t="shared" si="12"/>
        <v>0</v>
      </c>
      <c r="H55" s="57">
        <f t="shared" si="23"/>
        <v>0</v>
      </c>
      <c r="I55" s="57">
        <f t="shared" ref="I55:I58" si="66">E55*C55</f>
        <v>0</v>
      </c>
      <c r="J55" s="57">
        <f t="shared" ref="J55:J58" si="67">H55+I55</f>
        <v>0</v>
      </c>
      <c r="K55" s="55"/>
      <c r="L55" s="56">
        <f t="shared" si="15"/>
        <v>0</v>
      </c>
      <c r="M55" s="56">
        <f t="shared" si="16"/>
        <v>0</v>
      </c>
      <c r="N55" s="57">
        <f t="shared" si="28"/>
        <v>0</v>
      </c>
      <c r="O55" s="57">
        <f t="shared" si="18"/>
        <v>0</v>
      </c>
      <c r="P55" s="57">
        <f t="shared" ref="P55:P58" si="68">N55+O55</f>
        <v>0</v>
      </c>
      <c r="Q55" s="58"/>
      <c r="R55" s="63">
        <f t="shared" si="25"/>
        <v>0</v>
      </c>
      <c r="S55" s="56">
        <f t="shared" si="19"/>
        <v>0</v>
      </c>
      <c r="T55" s="60">
        <f t="shared" si="26"/>
        <v>0</v>
      </c>
      <c r="U55" s="60">
        <v>0</v>
      </c>
      <c r="V55" s="60">
        <f t="shared" ref="V55:V58" si="69">T55+U55</f>
        <v>0</v>
      </c>
      <c r="W55" s="61">
        <f t="shared" ref="W55:W58" si="70">Q55+K55+E55</f>
        <v>0</v>
      </c>
      <c r="X55" s="61">
        <f t="shared" si="42"/>
        <v>0</v>
      </c>
      <c r="Y55" s="61">
        <f t="shared" si="65"/>
        <v>0</v>
      </c>
      <c r="Z55" s="61">
        <f t="shared" si="65"/>
        <v>0</v>
      </c>
      <c r="AA55" s="61">
        <f t="shared" ref="AA55:AA58" si="71">Y55+Z55</f>
        <v>0</v>
      </c>
    </row>
    <row r="56" spans="1:27" x14ac:dyDescent="0.45">
      <c r="A56" s="29" t="s">
        <v>43</v>
      </c>
      <c r="B56" s="53">
        <v>12000</v>
      </c>
      <c r="C56" s="30">
        <v>0</v>
      </c>
      <c r="D56" s="54">
        <v>90</v>
      </c>
      <c r="E56" s="55"/>
      <c r="F56" s="56">
        <f t="shared" si="64"/>
        <v>0</v>
      </c>
      <c r="G56" s="56">
        <f t="shared" si="12"/>
        <v>0</v>
      </c>
      <c r="H56" s="57">
        <f t="shared" si="23"/>
        <v>0</v>
      </c>
      <c r="I56" s="57">
        <f t="shared" si="66"/>
        <v>0</v>
      </c>
      <c r="J56" s="57">
        <f t="shared" si="67"/>
        <v>0</v>
      </c>
      <c r="K56" s="55"/>
      <c r="L56" s="56">
        <f t="shared" si="15"/>
        <v>0</v>
      </c>
      <c r="M56" s="56">
        <f t="shared" si="16"/>
        <v>0</v>
      </c>
      <c r="N56" s="57">
        <f t="shared" si="28"/>
        <v>0</v>
      </c>
      <c r="O56" s="57">
        <f t="shared" si="18"/>
        <v>0</v>
      </c>
      <c r="P56" s="57">
        <f t="shared" si="68"/>
        <v>0</v>
      </c>
      <c r="Q56" s="58"/>
      <c r="R56" s="63">
        <f t="shared" si="25"/>
        <v>0</v>
      </c>
      <c r="S56" s="56">
        <f t="shared" si="19"/>
        <v>0</v>
      </c>
      <c r="T56" s="60">
        <f t="shared" si="26"/>
        <v>0</v>
      </c>
      <c r="U56" s="60">
        <v>0</v>
      </c>
      <c r="V56" s="60">
        <f t="shared" si="69"/>
        <v>0</v>
      </c>
      <c r="W56" s="61">
        <f t="shared" si="70"/>
        <v>0</v>
      </c>
      <c r="X56" s="61">
        <f t="shared" si="42"/>
        <v>0</v>
      </c>
      <c r="Y56" s="61">
        <f t="shared" si="65"/>
        <v>0</v>
      </c>
      <c r="Z56" s="61">
        <f t="shared" si="65"/>
        <v>0</v>
      </c>
      <c r="AA56" s="61">
        <f t="shared" si="71"/>
        <v>0</v>
      </c>
    </row>
    <row r="57" spans="1:27" x14ac:dyDescent="0.45">
      <c r="A57" s="29" t="s">
        <v>44</v>
      </c>
      <c r="B57" s="53">
        <v>12000</v>
      </c>
      <c r="C57" s="30">
        <v>0</v>
      </c>
      <c r="D57" s="54">
        <v>95</v>
      </c>
      <c r="E57" s="55"/>
      <c r="F57" s="56">
        <f t="shared" si="64"/>
        <v>0</v>
      </c>
      <c r="G57" s="56">
        <f t="shared" si="12"/>
        <v>0</v>
      </c>
      <c r="H57" s="57">
        <f t="shared" si="23"/>
        <v>0</v>
      </c>
      <c r="I57" s="57">
        <f t="shared" si="66"/>
        <v>0</v>
      </c>
      <c r="J57" s="57">
        <f t="shared" si="67"/>
        <v>0</v>
      </c>
      <c r="K57" s="74"/>
      <c r="L57" s="56">
        <f t="shared" si="15"/>
        <v>0</v>
      </c>
      <c r="M57" s="56">
        <f t="shared" si="16"/>
        <v>0</v>
      </c>
      <c r="N57" s="57">
        <f t="shared" si="28"/>
        <v>0</v>
      </c>
      <c r="O57" s="57">
        <f t="shared" si="18"/>
        <v>0</v>
      </c>
      <c r="P57" s="57">
        <f t="shared" si="68"/>
        <v>0</v>
      </c>
      <c r="Q57" s="58"/>
      <c r="R57" s="63">
        <f t="shared" si="25"/>
        <v>0</v>
      </c>
      <c r="S57" s="56">
        <f t="shared" si="19"/>
        <v>0</v>
      </c>
      <c r="T57" s="60">
        <f t="shared" si="26"/>
        <v>0</v>
      </c>
      <c r="U57" s="60">
        <v>0</v>
      </c>
      <c r="V57" s="60">
        <f t="shared" si="69"/>
        <v>0</v>
      </c>
      <c r="W57" s="61">
        <f t="shared" si="70"/>
        <v>0</v>
      </c>
      <c r="X57" s="61">
        <f t="shared" si="42"/>
        <v>0</v>
      </c>
      <c r="Y57" s="61">
        <f t="shared" si="65"/>
        <v>0</v>
      </c>
      <c r="Z57" s="61">
        <f t="shared" si="65"/>
        <v>0</v>
      </c>
      <c r="AA57" s="61">
        <f t="shared" si="71"/>
        <v>0</v>
      </c>
    </row>
    <row r="58" spans="1:27" ht="19.5" thickBot="1" x14ac:dyDescent="0.5">
      <c r="A58" s="38" t="s">
        <v>45</v>
      </c>
      <c r="B58" s="38">
        <v>12000</v>
      </c>
      <c r="C58" s="86">
        <v>0</v>
      </c>
      <c r="D58" s="87">
        <v>95</v>
      </c>
      <c r="E58" s="88"/>
      <c r="F58" s="89">
        <f t="shared" si="64"/>
        <v>0</v>
      </c>
      <c r="G58" s="89">
        <f t="shared" si="12"/>
        <v>0</v>
      </c>
      <c r="H58" s="90">
        <f t="shared" si="23"/>
        <v>0</v>
      </c>
      <c r="I58" s="90">
        <f t="shared" si="66"/>
        <v>0</v>
      </c>
      <c r="J58" s="90">
        <f t="shared" si="67"/>
        <v>0</v>
      </c>
      <c r="K58" s="88"/>
      <c r="L58" s="89">
        <f t="shared" si="15"/>
        <v>0</v>
      </c>
      <c r="M58" s="89">
        <f t="shared" si="16"/>
        <v>0</v>
      </c>
      <c r="N58" s="90">
        <f t="shared" si="28"/>
        <v>0</v>
      </c>
      <c r="O58" s="90">
        <f t="shared" si="18"/>
        <v>0</v>
      </c>
      <c r="P58" s="90">
        <f t="shared" si="68"/>
        <v>0</v>
      </c>
      <c r="Q58" s="91"/>
      <c r="R58" s="92">
        <f t="shared" si="25"/>
        <v>0</v>
      </c>
      <c r="S58" s="89">
        <f t="shared" si="19"/>
        <v>0</v>
      </c>
      <c r="T58" s="93">
        <f t="shared" si="26"/>
        <v>0</v>
      </c>
      <c r="U58" s="93">
        <v>0</v>
      </c>
      <c r="V58" s="93">
        <f t="shared" si="69"/>
        <v>0</v>
      </c>
      <c r="W58" s="94">
        <f t="shared" si="70"/>
        <v>0</v>
      </c>
      <c r="X58" s="94">
        <f t="shared" si="42"/>
        <v>0</v>
      </c>
      <c r="Y58" s="94">
        <f t="shared" si="65"/>
        <v>0</v>
      </c>
      <c r="Z58" s="94">
        <f t="shared" si="65"/>
        <v>0</v>
      </c>
      <c r="AA58" s="94">
        <f t="shared" si="71"/>
        <v>0</v>
      </c>
    </row>
    <row r="59" spans="1:27" x14ac:dyDescent="0.45">
      <c r="A59" s="46" t="s">
        <v>54</v>
      </c>
      <c r="B59" s="46"/>
      <c r="C59" s="46"/>
      <c r="D59" s="95"/>
      <c r="E59" s="96"/>
      <c r="F59" s="80">
        <f t="shared" si="27"/>
        <v>0</v>
      </c>
      <c r="G59" s="80">
        <f t="shared" si="12"/>
        <v>0</v>
      </c>
      <c r="H59" s="81">
        <f t="shared" si="23"/>
        <v>0</v>
      </c>
      <c r="I59" s="47"/>
      <c r="J59" s="47"/>
      <c r="K59" s="96"/>
      <c r="L59" s="80">
        <f t="shared" si="15"/>
        <v>0</v>
      </c>
      <c r="M59" s="80">
        <f t="shared" si="16"/>
        <v>0</v>
      </c>
      <c r="N59" s="81">
        <f t="shared" si="28"/>
        <v>0</v>
      </c>
      <c r="O59" s="81">
        <f t="shared" si="18"/>
        <v>0</v>
      </c>
      <c r="P59" s="47"/>
      <c r="Q59" s="97"/>
      <c r="R59" s="83">
        <f t="shared" si="25"/>
        <v>0</v>
      </c>
      <c r="S59" s="80">
        <f t="shared" si="19"/>
        <v>0</v>
      </c>
      <c r="T59" s="84">
        <f t="shared" si="26"/>
        <v>0</v>
      </c>
      <c r="U59" s="51"/>
      <c r="V59" s="51"/>
      <c r="W59" s="52"/>
      <c r="X59" s="85">
        <f t="shared" si="42"/>
        <v>0</v>
      </c>
      <c r="Y59" s="52"/>
      <c r="Z59" s="52"/>
      <c r="AA59" s="52"/>
    </row>
    <row r="60" spans="1:27" x14ac:dyDescent="0.45">
      <c r="A60" s="29" t="s">
        <v>64</v>
      </c>
      <c r="B60" s="53">
        <v>12000</v>
      </c>
      <c r="C60" s="30">
        <v>0</v>
      </c>
      <c r="D60" s="54">
        <v>80</v>
      </c>
      <c r="E60" s="74"/>
      <c r="F60" s="56">
        <f t="shared" si="27"/>
        <v>0</v>
      </c>
      <c r="G60" s="56">
        <f t="shared" si="12"/>
        <v>0</v>
      </c>
      <c r="H60" s="57">
        <f t="shared" si="23"/>
        <v>0</v>
      </c>
      <c r="I60" s="57">
        <f>E60*C60</f>
        <v>0</v>
      </c>
      <c r="J60" s="57">
        <f>H60+I60</f>
        <v>0</v>
      </c>
      <c r="K60" s="55"/>
      <c r="L60" s="56">
        <f t="shared" si="15"/>
        <v>0</v>
      </c>
      <c r="M60" s="56">
        <f t="shared" si="16"/>
        <v>0</v>
      </c>
      <c r="N60" s="57">
        <f t="shared" si="28"/>
        <v>0</v>
      </c>
      <c r="O60" s="57">
        <f t="shared" si="18"/>
        <v>0</v>
      </c>
      <c r="P60" s="57">
        <f>N60+O60</f>
        <v>0</v>
      </c>
      <c r="Q60" s="58"/>
      <c r="R60" s="63">
        <f t="shared" si="25"/>
        <v>0</v>
      </c>
      <c r="S60" s="56">
        <f t="shared" si="19"/>
        <v>0</v>
      </c>
      <c r="T60" s="60">
        <f t="shared" si="26"/>
        <v>0</v>
      </c>
      <c r="U60" s="60">
        <v>0</v>
      </c>
      <c r="V60" s="60">
        <f>T60+U60</f>
        <v>0</v>
      </c>
      <c r="W60" s="61">
        <f>Q60+K60+E60</f>
        <v>0</v>
      </c>
      <c r="X60" s="61">
        <f t="shared" si="42"/>
        <v>0</v>
      </c>
      <c r="Y60" s="61">
        <f t="shared" ref="Y60:Z64" si="72">T60+N60+H60</f>
        <v>0</v>
      </c>
      <c r="Z60" s="61">
        <f t="shared" si="72"/>
        <v>0</v>
      </c>
      <c r="AA60" s="61">
        <f>Y60+Z60</f>
        <v>0</v>
      </c>
    </row>
    <row r="61" spans="1:27" x14ac:dyDescent="0.45">
      <c r="A61" s="29" t="s">
        <v>42</v>
      </c>
      <c r="B61" s="53">
        <v>12000</v>
      </c>
      <c r="C61" s="30">
        <v>0</v>
      </c>
      <c r="D61" s="54">
        <v>80</v>
      </c>
      <c r="E61" s="55"/>
      <c r="F61" s="56">
        <f t="shared" si="27"/>
        <v>0</v>
      </c>
      <c r="G61" s="56">
        <f t="shared" si="12"/>
        <v>0</v>
      </c>
      <c r="H61" s="57">
        <f t="shared" si="23"/>
        <v>0</v>
      </c>
      <c r="I61" s="57">
        <f t="shared" ref="I61:I64" si="73">E61*C61</f>
        <v>0</v>
      </c>
      <c r="J61" s="57">
        <f t="shared" ref="J61:J64" si="74">H61+I61</f>
        <v>0</v>
      </c>
      <c r="K61" s="55"/>
      <c r="L61" s="56">
        <f t="shared" si="15"/>
        <v>0</v>
      </c>
      <c r="M61" s="56">
        <f t="shared" si="16"/>
        <v>0</v>
      </c>
      <c r="N61" s="57">
        <f t="shared" si="28"/>
        <v>0</v>
      </c>
      <c r="O61" s="57">
        <f t="shared" si="18"/>
        <v>0</v>
      </c>
      <c r="P61" s="57">
        <f t="shared" ref="P61:P64" si="75">N61+O61</f>
        <v>0</v>
      </c>
      <c r="Q61" s="58"/>
      <c r="R61" s="63">
        <f t="shared" si="25"/>
        <v>0</v>
      </c>
      <c r="S61" s="56">
        <f t="shared" si="19"/>
        <v>0</v>
      </c>
      <c r="T61" s="60">
        <f t="shared" si="26"/>
        <v>0</v>
      </c>
      <c r="U61" s="60">
        <v>0</v>
      </c>
      <c r="V61" s="60">
        <f t="shared" ref="V61:V64" si="76">T61+U61</f>
        <v>0</v>
      </c>
      <c r="W61" s="61">
        <f t="shared" ref="W61:W64" si="77">Q61+K61+E61</f>
        <v>0</v>
      </c>
      <c r="X61" s="61">
        <f t="shared" si="42"/>
        <v>0</v>
      </c>
      <c r="Y61" s="61">
        <f t="shared" si="72"/>
        <v>0</v>
      </c>
      <c r="Z61" s="61">
        <f t="shared" si="72"/>
        <v>0</v>
      </c>
      <c r="AA61" s="61">
        <f t="shared" ref="AA61:AA64" si="78">Y61+Z61</f>
        <v>0</v>
      </c>
    </row>
    <row r="62" spans="1:27" x14ac:dyDescent="0.45">
      <c r="A62" s="29" t="s">
        <v>43</v>
      </c>
      <c r="B62" s="53">
        <v>12000</v>
      </c>
      <c r="C62" s="30">
        <v>0</v>
      </c>
      <c r="D62" s="54">
        <v>90</v>
      </c>
      <c r="E62" s="55"/>
      <c r="F62" s="56">
        <f t="shared" si="27"/>
        <v>0</v>
      </c>
      <c r="G62" s="56">
        <f t="shared" si="12"/>
        <v>0</v>
      </c>
      <c r="H62" s="57">
        <f t="shared" si="23"/>
        <v>0</v>
      </c>
      <c r="I62" s="57">
        <f t="shared" si="73"/>
        <v>0</v>
      </c>
      <c r="J62" s="57">
        <f t="shared" si="74"/>
        <v>0</v>
      </c>
      <c r="K62" s="55"/>
      <c r="L62" s="56">
        <f t="shared" si="15"/>
        <v>0</v>
      </c>
      <c r="M62" s="56">
        <f t="shared" si="16"/>
        <v>0</v>
      </c>
      <c r="N62" s="57">
        <f t="shared" si="28"/>
        <v>0</v>
      </c>
      <c r="O62" s="57">
        <f t="shared" si="18"/>
        <v>0</v>
      </c>
      <c r="P62" s="57">
        <f t="shared" si="75"/>
        <v>0</v>
      </c>
      <c r="Q62" s="58"/>
      <c r="R62" s="63">
        <f t="shared" si="25"/>
        <v>0</v>
      </c>
      <c r="S62" s="56">
        <f t="shared" si="19"/>
        <v>0</v>
      </c>
      <c r="T62" s="60">
        <f t="shared" si="26"/>
        <v>0</v>
      </c>
      <c r="U62" s="60">
        <v>0</v>
      </c>
      <c r="V62" s="60">
        <f t="shared" si="76"/>
        <v>0</v>
      </c>
      <c r="W62" s="61">
        <f t="shared" si="77"/>
        <v>0</v>
      </c>
      <c r="X62" s="61">
        <f t="shared" si="42"/>
        <v>0</v>
      </c>
      <c r="Y62" s="61">
        <f t="shared" si="72"/>
        <v>0</v>
      </c>
      <c r="Z62" s="61">
        <f t="shared" si="72"/>
        <v>0</v>
      </c>
      <c r="AA62" s="61">
        <f t="shared" si="78"/>
        <v>0</v>
      </c>
    </row>
    <row r="63" spans="1:27" x14ac:dyDescent="0.45">
      <c r="A63" s="29" t="s">
        <v>44</v>
      </c>
      <c r="B63" s="53">
        <v>12000</v>
      </c>
      <c r="C63" s="30">
        <v>0</v>
      </c>
      <c r="D63" s="54">
        <v>95</v>
      </c>
      <c r="E63" s="55"/>
      <c r="F63" s="56">
        <f t="shared" si="27"/>
        <v>0</v>
      </c>
      <c r="G63" s="56">
        <f t="shared" si="12"/>
        <v>0</v>
      </c>
      <c r="H63" s="57">
        <f t="shared" si="23"/>
        <v>0</v>
      </c>
      <c r="I63" s="57">
        <f t="shared" si="73"/>
        <v>0</v>
      </c>
      <c r="J63" s="57">
        <f t="shared" si="74"/>
        <v>0</v>
      </c>
      <c r="K63" s="74"/>
      <c r="L63" s="56">
        <f t="shared" si="15"/>
        <v>0</v>
      </c>
      <c r="M63" s="56">
        <f t="shared" si="16"/>
        <v>0</v>
      </c>
      <c r="N63" s="57">
        <f t="shared" si="28"/>
        <v>0</v>
      </c>
      <c r="O63" s="57">
        <f t="shared" si="18"/>
        <v>0</v>
      </c>
      <c r="P63" s="57">
        <f t="shared" si="75"/>
        <v>0</v>
      </c>
      <c r="Q63" s="58"/>
      <c r="R63" s="63">
        <f t="shared" si="25"/>
        <v>0</v>
      </c>
      <c r="S63" s="56">
        <f t="shared" si="19"/>
        <v>0</v>
      </c>
      <c r="T63" s="60">
        <f t="shared" si="26"/>
        <v>0</v>
      </c>
      <c r="U63" s="60">
        <v>0</v>
      </c>
      <c r="V63" s="60">
        <f t="shared" si="76"/>
        <v>0</v>
      </c>
      <c r="W63" s="61">
        <f t="shared" si="77"/>
        <v>0</v>
      </c>
      <c r="X63" s="61">
        <f t="shared" si="42"/>
        <v>0</v>
      </c>
      <c r="Y63" s="61">
        <f t="shared" si="72"/>
        <v>0</v>
      </c>
      <c r="Z63" s="61">
        <f t="shared" si="72"/>
        <v>0</v>
      </c>
      <c r="AA63" s="61">
        <f t="shared" si="78"/>
        <v>0</v>
      </c>
    </row>
    <row r="64" spans="1:27" ht="19.5" thickBot="1" x14ac:dyDescent="0.5">
      <c r="A64" s="38" t="s">
        <v>45</v>
      </c>
      <c r="B64" s="38">
        <v>12000</v>
      </c>
      <c r="C64" s="86">
        <v>0</v>
      </c>
      <c r="D64" s="87">
        <v>95</v>
      </c>
      <c r="E64" s="88"/>
      <c r="F64" s="89">
        <f t="shared" si="27"/>
        <v>0</v>
      </c>
      <c r="G64" s="89">
        <f t="shared" si="12"/>
        <v>0</v>
      </c>
      <c r="H64" s="90">
        <f t="shared" si="23"/>
        <v>0</v>
      </c>
      <c r="I64" s="90">
        <f t="shared" si="73"/>
        <v>0</v>
      </c>
      <c r="J64" s="90">
        <f t="shared" si="74"/>
        <v>0</v>
      </c>
      <c r="K64" s="88"/>
      <c r="L64" s="89">
        <f t="shared" si="15"/>
        <v>0</v>
      </c>
      <c r="M64" s="89">
        <f t="shared" si="16"/>
        <v>0</v>
      </c>
      <c r="N64" s="90">
        <f t="shared" si="28"/>
        <v>0</v>
      </c>
      <c r="O64" s="90">
        <f t="shared" si="18"/>
        <v>0</v>
      </c>
      <c r="P64" s="90">
        <f t="shared" si="75"/>
        <v>0</v>
      </c>
      <c r="Q64" s="91"/>
      <c r="R64" s="92">
        <f t="shared" si="25"/>
        <v>0</v>
      </c>
      <c r="S64" s="89">
        <f t="shared" si="19"/>
        <v>0</v>
      </c>
      <c r="T64" s="93">
        <f t="shared" si="26"/>
        <v>0</v>
      </c>
      <c r="U64" s="93">
        <v>0</v>
      </c>
      <c r="V64" s="93">
        <f t="shared" si="76"/>
        <v>0</v>
      </c>
      <c r="W64" s="94">
        <f t="shared" si="77"/>
        <v>0</v>
      </c>
      <c r="X64" s="94">
        <f t="shared" si="42"/>
        <v>0</v>
      </c>
      <c r="Y64" s="94">
        <f t="shared" si="72"/>
        <v>0</v>
      </c>
      <c r="Z64" s="94">
        <f t="shared" si="72"/>
        <v>0</v>
      </c>
      <c r="AA64" s="94">
        <f t="shared" si="78"/>
        <v>0</v>
      </c>
    </row>
    <row r="65" spans="1:27" x14ac:dyDescent="0.45">
      <c r="A65" s="46" t="s">
        <v>55</v>
      </c>
      <c r="B65" s="46"/>
      <c r="C65" s="46"/>
      <c r="D65" s="95"/>
      <c r="E65" s="96"/>
      <c r="F65" s="80">
        <f t="shared" si="27"/>
        <v>0</v>
      </c>
      <c r="G65" s="80">
        <f t="shared" si="12"/>
        <v>0</v>
      </c>
      <c r="H65" s="81">
        <f t="shared" si="23"/>
        <v>0</v>
      </c>
      <c r="I65" s="47"/>
      <c r="J65" s="47"/>
      <c r="K65" s="96"/>
      <c r="L65" s="80">
        <f t="shared" si="15"/>
        <v>0</v>
      </c>
      <c r="M65" s="80">
        <f t="shared" si="16"/>
        <v>0</v>
      </c>
      <c r="N65" s="81">
        <f t="shared" si="28"/>
        <v>0</v>
      </c>
      <c r="O65" s="81">
        <f t="shared" si="18"/>
        <v>0</v>
      </c>
      <c r="P65" s="47"/>
      <c r="Q65" s="97"/>
      <c r="R65" s="83">
        <f t="shared" si="25"/>
        <v>0</v>
      </c>
      <c r="S65" s="80">
        <f t="shared" si="19"/>
        <v>0</v>
      </c>
      <c r="T65" s="84">
        <f t="shared" si="26"/>
        <v>0</v>
      </c>
      <c r="U65" s="51"/>
      <c r="V65" s="51"/>
      <c r="W65" s="52"/>
      <c r="X65" s="85">
        <f t="shared" si="42"/>
        <v>0</v>
      </c>
      <c r="Y65" s="52"/>
      <c r="Z65" s="52"/>
      <c r="AA65" s="52"/>
    </row>
    <row r="66" spans="1:27" x14ac:dyDescent="0.45">
      <c r="A66" s="29" t="s">
        <v>64</v>
      </c>
      <c r="B66" s="53">
        <v>12000</v>
      </c>
      <c r="C66" s="30">
        <v>0</v>
      </c>
      <c r="D66" s="54">
        <v>80</v>
      </c>
      <c r="E66" s="55"/>
      <c r="F66" s="56">
        <f t="shared" si="27"/>
        <v>0</v>
      </c>
      <c r="G66" s="56">
        <f t="shared" si="12"/>
        <v>0</v>
      </c>
      <c r="H66" s="57">
        <f t="shared" si="23"/>
        <v>0</v>
      </c>
      <c r="I66" s="57">
        <f>E66*C66</f>
        <v>0</v>
      </c>
      <c r="J66" s="57">
        <f>H66+I66</f>
        <v>0</v>
      </c>
      <c r="K66" s="55"/>
      <c r="L66" s="56">
        <f t="shared" si="15"/>
        <v>0</v>
      </c>
      <c r="M66" s="56">
        <f t="shared" si="16"/>
        <v>0</v>
      </c>
      <c r="N66" s="57">
        <f t="shared" si="28"/>
        <v>0</v>
      </c>
      <c r="O66" s="57">
        <f t="shared" si="18"/>
        <v>0</v>
      </c>
      <c r="P66" s="57">
        <f>N66+O66</f>
        <v>0</v>
      </c>
      <c r="Q66" s="58"/>
      <c r="R66" s="63">
        <f t="shared" si="25"/>
        <v>0</v>
      </c>
      <c r="S66" s="56">
        <f t="shared" si="19"/>
        <v>0</v>
      </c>
      <c r="T66" s="60">
        <f t="shared" si="26"/>
        <v>0</v>
      </c>
      <c r="U66" s="60">
        <v>0</v>
      </c>
      <c r="V66" s="60">
        <f>T66+U66</f>
        <v>0</v>
      </c>
      <c r="W66" s="61">
        <f>Q66+K66+E66</f>
        <v>0</v>
      </c>
      <c r="X66" s="61">
        <f t="shared" si="42"/>
        <v>0</v>
      </c>
      <c r="Y66" s="61">
        <f t="shared" ref="Y66:Z70" si="79">T66+N66+H66</f>
        <v>0</v>
      </c>
      <c r="Z66" s="61">
        <f t="shared" si="79"/>
        <v>0</v>
      </c>
      <c r="AA66" s="61">
        <f>Y66+Z66</f>
        <v>0</v>
      </c>
    </row>
    <row r="67" spans="1:27" x14ac:dyDescent="0.45">
      <c r="A67" s="29" t="s">
        <v>42</v>
      </c>
      <c r="B67" s="53">
        <v>12000</v>
      </c>
      <c r="C67" s="30">
        <v>0</v>
      </c>
      <c r="D67" s="54">
        <v>80</v>
      </c>
      <c r="E67" s="55"/>
      <c r="F67" s="56">
        <f t="shared" si="27"/>
        <v>0</v>
      </c>
      <c r="G67" s="56">
        <f t="shared" si="12"/>
        <v>0</v>
      </c>
      <c r="H67" s="57">
        <f t="shared" si="23"/>
        <v>0</v>
      </c>
      <c r="I67" s="57">
        <f t="shared" ref="I67:I70" si="80">E67*C67</f>
        <v>0</v>
      </c>
      <c r="J67" s="57">
        <f t="shared" ref="J67:J70" si="81">H67+I67</f>
        <v>0</v>
      </c>
      <c r="K67" s="55"/>
      <c r="L67" s="56">
        <f t="shared" si="15"/>
        <v>0</v>
      </c>
      <c r="M67" s="56">
        <f t="shared" si="16"/>
        <v>0</v>
      </c>
      <c r="N67" s="57">
        <f t="shared" si="28"/>
        <v>0</v>
      </c>
      <c r="O67" s="57">
        <f t="shared" si="18"/>
        <v>0</v>
      </c>
      <c r="P67" s="57">
        <f t="shared" ref="P67:P70" si="82">N67+O67</f>
        <v>0</v>
      </c>
      <c r="Q67" s="58"/>
      <c r="R67" s="63">
        <f t="shared" si="25"/>
        <v>0</v>
      </c>
      <c r="S67" s="56">
        <f t="shared" si="19"/>
        <v>0</v>
      </c>
      <c r="T67" s="60">
        <f t="shared" si="26"/>
        <v>0</v>
      </c>
      <c r="U67" s="60">
        <v>0</v>
      </c>
      <c r="V67" s="60">
        <f t="shared" ref="V67:V70" si="83">T67+U67</f>
        <v>0</v>
      </c>
      <c r="W67" s="61">
        <f t="shared" ref="W67:W70" si="84">Q67+K67+E67</f>
        <v>0</v>
      </c>
      <c r="X67" s="61">
        <f t="shared" si="42"/>
        <v>0</v>
      </c>
      <c r="Y67" s="61">
        <f t="shared" si="79"/>
        <v>0</v>
      </c>
      <c r="Z67" s="61">
        <f t="shared" si="79"/>
        <v>0</v>
      </c>
      <c r="AA67" s="61">
        <f t="shared" ref="AA67:AA70" si="85">Y67+Z67</f>
        <v>0</v>
      </c>
    </row>
    <row r="68" spans="1:27" x14ac:dyDescent="0.45">
      <c r="A68" s="29" t="s">
        <v>43</v>
      </c>
      <c r="B68" s="53">
        <v>12000</v>
      </c>
      <c r="C68" s="30">
        <v>0</v>
      </c>
      <c r="D68" s="54">
        <v>90</v>
      </c>
      <c r="E68" s="55"/>
      <c r="F68" s="56">
        <f t="shared" si="27"/>
        <v>0</v>
      </c>
      <c r="G68" s="56">
        <f t="shared" si="12"/>
        <v>0</v>
      </c>
      <c r="H68" s="57">
        <f t="shared" si="23"/>
        <v>0</v>
      </c>
      <c r="I68" s="57">
        <f t="shared" si="80"/>
        <v>0</v>
      </c>
      <c r="J68" s="57">
        <f t="shared" si="81"/>
        <v>0</v>
      </c>
      <c r="K68" s="55"/>
      <c r="L68" s="56">
        <f t="shared" si="15"/>
        <v>0</v>
      </c>
      <c r="M68" s="56">
        <f t="shared" si="16"/>
        <v>0</v>
      </c>
      <c r="N68" s="57">
        <f t="shared" si="28"/>
        <v>0</v>
      </c>
      <c r="O68" s="57">
        <f t="shared" si="18"/>
        <v>0</v>
      </c>
      <c r="P68" s="57">
        <f t="shared" si="82"/>
        <v>0</v>
      </c>
      <c r="Q68" s="58"/>
      <c r="R68" s="63">
        <f t="shared" si="25"/>
        <v>0</v>
      </c>
      <c r="S68" s="56">
        <f t="shared" si="19"/>
        <v>0</v>
      </c>
      <c r="T68" s="60">
        <f t="shared" si="26"/>
        <v>0</v>
      </c>
      <c r="U68" s="60">
        <v>0</v>
      </c>
      <c r="V68" s="60">
        <f t="shared" si="83"/>
        <v>0</v>
      </c>
      <c r="W68" s="61">
        <f t="shared" si="84"/>
        <v>0</v>
      </c>
      <c r="X68" s="61">
        <f t="shared" si="42"/>
        <v>0</v>
      </c>
      <c r="Y68" s="61">
        <f t="shared" si="79"/>
        <v>0</v>
      </c>
      <c r="Z68" s="61">
        <f t="shared" si="79"/>
        <v>0</v>
      </c>
      <c r="AA68" s="61">
        <f t="shared" si="85"/>
        <v>0</v>
      </c>
    </row>
    <row r="69" spans="1:27" x14ac:dyDescent="0.45">
      <c r="A69" s="29" t="s">
        <v>44</v>
      </c>
      <c r="B69" s="53">
        <v>12000</v>
      </c>
      <c r="C69" s="30">
        <v>0</v>
      </c>
      <c r="D69" s="54">
        <v>95</v>
      </c>
      <c r="E69" s="55"/>
      <c r="F69" s="56">
        <f t="shared" si="27"/>
        <v>0</v>
      </c>
      <c r="G69" s="56">
        <f t="shared" si="12"/>
        <v>0</v>
      </c>
      <c r="H69" s="57">
        <f t="shared" si="23"/>
        <v>0</v>
      </c>
      <c r="I69" s="57">
        <f t="shared" si="80"/>
        <v>0</v>
      </c>
      <c r="J69" s="57">
        <f t="shared" si="81"/>
        <v>0</v>
      </c>
      <c r="K69" s="74"/>
      <c r="L69" s="56">
        <f t="shared" si="15"/>
        <v>0</v>
      </c>
      <c r="M69" s="56">
        <f t="shared" si="16"/>
        <v>0</v>
      </c>
      <c r="N69" s="57">
        <f t="shared" si="28"/>
        <v>0</v>
      </c>
      <c r="O69" s="57">
        <f t="shared" si="18"/>
        <v>0</v>
      </c>
      <c r="P69" s="57">
        <f t="shared" si="82"/>
        <v>0</v>
      </c>
      <c r="Q69" s="58"/>
      <c r="R69" s="63">
        <f t="shared" si="25"/>
        <v>0</v>
      </c>
      <c r="S69" s="56">
        <f t="shared" si="19"/>
        <v>0</v>
      </c>
      <c r="T69" s="60">
        <f t="shared" si="26"/>
        <v>0</v>
      </c>
      <c r="U69" s="60">
        <v>0</v>
      </c>
      <c r="V69" s="60">
        <f t="shared" si="83"/>
        <v>0</v>
      </c>
      <c r="W69" s="61">
        <f t="shared" si="84"/>
        <v>0</v>
      </c>
      <c r="X69" s="61">
        <f t="shared" si="42"/>
        <v>0</v>
      </c>
      <c r="Y69" s="61">
        <f t="shared" si="79"/>
        <v>0</v>
      </c>
      <c r="Z69" s="61">
        <f t="shared" si="79"/>
        <v>0</v>
      </c>
      <c r="AA69" s="61">
        <f t="shared" si="85"/>
        <v>0</v>
      </c>
    </row>
    <row r="70" spans="1:27" ht="19.5" thickBot="1" x14ac:dyDescent="0.5">
      <c r="A70" s="38" t="s">
        <v>45</v>
      </c>
      <c r="B70" s="38">
        <v>12000</v>
      </c>
      <c r="C70" s="86">
        <v>0</v>
      </c>
      <c r="D70" s="87">
        <v>95</v>
      </c>
      <c r="E70" s="88"/>
      <c r="F70" s="89">
        <f t="shared" si="27"/>
        <v>0</v>
      </c>
      <c r="G70" s="89">
        <f t="shared" si="12"/>
        <v>0</v>
      </c>
      <c r="H70" s="90">
        <f t="shared" si="23"/>
        <v>0</v>
      </c>
      <c r="I70" s="90">
        <f t="shared" si="80"/>
        <v>0</v>
      </c>
      <c r="J70" s="90">
        <f t="shared" si="81"/>
        <v>0</v>
      </c>
      <c r="K70" s="88"/>
      <c r="L70" s="89">
        <f t="shared" si="15"/>
        <v>0</v>
      </c>
      <c r="M70" s="89">
        <f t="shared" si="16"/>
        <v>0</v>
      </c>
      <c r="N70" s="90">
        <f t="shared" si="28"/>
        <v>0</v>
      </c>
      <c r="O70" s="90">
        <f t="shared" si="18"/>
        <v>0</v>
      </c>
      <c r="P70" s="90">
        <f t="shared" si="82"/>
        <v>0</v>
      </c>
      <c r="Q70" s="91"/>
      <c r="R70" s="92">
        <f t="shared" si="25"/>
        <v>0</v>
      </c>
      <c r="S70" s="89">
        <f t="shared" si="19"/>
        <v>0</v>
      </c>
      <c r="T70" s="93">
        <f t="shared" si="26"/>
        <v>0</v>
      </c>
      <c r="U70" s="93">
        <v>0</v>
      </c>
      <c r="V70" s="93">
        <f t="shared" si="83"/>
        <v>0</v>
      </c>
      <c r="W70" s="94">
        <f t="shared" si="84"/>
        <v>0</v>
      </c>
      <c r="X70" s="94">
        <f t="shared" si="42"/>
        <v>0</v>
      </c>
      <c r="Y70" s="94">
        <f t="shared" si="79"/>
        <v>0</v>
      </c>
      <c r="Z70" s="94">
        <f t="shared" si="79"/>
        <v>0</v>
      </c>
      <c r="AA70" s="94">
        <f t="shared" si="85"/>
        <v>0</v>
      </c>
    </row>
    <row r="71" spans="1:27" s="73" customFormat="1" x14ac:dyDescent="0.45">
      <c r="A71" s="46" t="s">
        <v>56</v>
      </c>
      <c r="B71" s="98"/>
      <c r="C71" s="98"/>
      <c r="D71" s="99"/>
      <c r="E71" s="100"/>
      <c r="F71" s="80">
        <f t="shared" si="27"/>
        <v>0</v>
      </c>
      <c r="G71" s="80">
        <f t="shared" si="12"/>
        <v>0</v>
      </c>
      <c r="H71" s="81">
        <f t="shared" si="23"/>
        <v>0</v>
      </c>
      <c r="I71" s="101"/>
      <c r="J71" s="101"/>
      <c r="K71" s="100"/>
      <c r="L71" s="80">
        <f t="shared" si="15"/>
        <v>0</v>
      </c>
      <c r="M71" s="80">
        <f t="shared" si="16"/>
        <v>0</v>
      </c>
      <c r="N71" s="81">
        <f t="shared" si="28"/>
        <v>0</v>
      </c>
      <c r="O71" s="81">
        <f t="shared" si="18"/>
        <v>0</v>
      </c>
      <c r="P71" s="101"/>
      <c r="Q71" s="102"/>
      <c r="R71" s="83">
        <f t="shared" si="25"/>
        <v>0</v>
      </c>
      <c r="S71" s="80">
        <f t="shared" si="19"/>
        <v>0</v>
      </c>
      <c r="T71" s="84">
        <f t="shared" si="26"/>
        <v>0</v>
      </c>
      <c r="U71" s="103"/>
      <c r="V71" s="103"/>
      <c r="W71" s="104"/>
      <c r="X71" s="85">
        <f t="shared" si="42"/>
        <v>0</v>
      </c>
      <c r="Y71" s="104"/>
      <c r="Z71" s="104"/>
      <c r="AA71" s="104"/>
    </row>
    <row r="72" spans="1:27" x14ac:dyDescent="0.45">
      <c r="A72" s="29" t="s">
        <v>64</v>
      </c>
      <c r="B72" s="53">
        <v>12000</v>
      </c>
      <c r="C72" s="30">
        <v>0</v>
      </c>
      <c r="D72" s="54">
        <v>80</v>
      </c>
      <c r="E72" s="55"/>
      <c r="F72" s="56">
        <f t="shared" si="27"/>
        <v>0</v>
      </c>
      <c r="G72" s="56">
        <f t="shared" si="12"/>
        <v>0</v>
      </c>
      <c r="H72" s="57">
        <f t="shared" si="23"/>
        <v>0</v>
      </c>
      <c r="I72" s="57">
        <f>E72*C72</f>
        <v>0</v>
      </c>
      <c r="J72" s="57">
        <f>H72+I72</f>
        <v>0</v>
      </c>
      <c r="K72" s="55"/>
      <c r="L72" s="56">
        <f t="shared" si="15"/>
        <v>0</v>
      </c>
      <c r="M72" s="56">
        <f t="shared" si="16"/>
        <v>0</v>
      </c>
      <c r="N72" s="57">
        <f t="shared" si="28"/>
        <v>0</v>
      </c>
      <c r="O72" s="57">
        <f t="shared" si="18"/>
        <v>0</v>
      </c>
      <c r="P72" s="57">
        <f>N72+O72</f>
        <v>0</v>
      </c>
      <c r="Q72" s="58"/>
      <c r="R72" s="63">
        <f t="shared" si="25"/>
        <v>0</v>
      </c>
      <c r="S72" s="56">
        <f t="shared" si="19"/>
        <v>0</v>
      </c>
      <c r="T72" s="60">
        <f t="shared" si="26"/>
        <v>0</v>
      </c>
      <c r="U72" s="60">
        <v>0</v>
      </c>
      <c r="V72" s="60">
        <f>T72+U72</f>
        <v>0</v>
      </c>
      <c r="W72" s="61">
        <f>Q72+K72+E72</f>
        <v>0</v>
      </c>
      <c r="X72" s="61">
        <f t="shared" si="42"/>
        <v>0</v>
      </c>
      <c r="Y72" s="61">
        <f t="shared" ref="Y72:Z76" si="86">T72+N72+H72</f>
        <v>0</v>
      </c>
      <c r="Z72" s="61">
        <f t="shared" si="86"/>
        <v>0</v>
      </c>
      <c r="AA72" s="61">
        <f>Y72+Z72</f>
        <v>0</v>
      </c>
    </row>
    <row r="73" spans="1:27" x14ac:dyDescent="0.45">
      <c r="A73" s="29" t="s">
        <v>42</v>
      </c>
      <c r="B73" s="53">
        <v>12000</v>
      </c>
      <c r="C73" s="30">
        <v>0</v>
      </c>
      <c r="D73" s="54">
        <v>80</v>
      </c>
      <c r="E73" s="55"/>
      <c r="F73" s="56">
        <f t="shared" si="27"/>
        <v>0</v>
      </c>
      <c r="G73" s="56">
        <f t="shared" si="12"/>
        <v>0</v>
      </c>
      <c r="H73" s="57">
        <f t="shared" si="23"/>
        <v>0</v>
      </c>
      <c r="I73" s="57">
        <f t="shared" ref="I73:I76" si="87">E73*C73</f>
        <v>0</v>
      </c>
      <c r="J73" s="57">
        <f t="shared" ref="J73:J76" si="88">H73+I73</f>
        <v>0</v>
      </c>
      <c r="K73" s="55"/>
      <c r="L73" s="56">
        <f t="shared" si="15"/>
        <v>0</v>
      </c>
      <c r="M73" s="56">
        <f t="shared" si="16"/>
        <v>0</v>
      </c>
      <c r="N73" s="57">
        <f t="shared" si="28"/>
        <v>0</v>
      </c>
      <c r="O73" s="57">
        <f t="shared" si="18"/>
        <v>0</v>
      </c>
      <c r="P73" s="57">
        <f t="shared" ref="P73:P76" si="89">N73+O73</f>
        <v>0</v>
      </c>
      <c r="Q73" s="58"/>
      <c r="R73" s="63">
        <f t="shared" si="25"/>
        <v>0</v>
      </c>
      <c r="S73" s="56">
        <f t="shared" si="19"/>
        <v>0</v>
      </c>
      <c r="T73" s="60">
        <f t="shared" si="26"/>
        <v>0</v>
      </c>
      <c r="U73" s="60">
        <v>0</v>
      </c>
      <c r="V73" s="60">
        <f t="shared" ref="V73:V76" si="90">T73+U73</f>
        <v>0</v>
      </c>
      <c r="W73" s="61">
        <f t="shared" ref="W73:W76" si="91">Q73+K73+E73</f>
        <v>0</v>
      </c>
      <c r="X73" s="61">
        <f t="shared" si="42"/>
        <v>0</v>
      </c>
      <c r="Y73" s="61">
        <f t="shared" si="86"/>
        <v>0</v>
      </c>
      <c r="Z73" s="61">
        <f t="shared" si="86"/>
        <v>0</v>
      </c>
      <c r="AA73" s="61">
        <f t="shared" ref="AA73:AA76" si="92">Y73+Z73</f>
        <v>0</v>
      </c>
    </row>
    <row r="74" spans="1:27" x14ac:dyDescent="0.45">
      <c r="A74" s="29" t="s">
        <v>43</v>
      </c>
      <c r="B74" s="53">
        <v>12000</v>
      </c>
      <c r="C74" s="30">
        <v>0</v>
      </c>
      <c r="D74" s="54">
        <v>90</v>
      </c>
      <c r="E74" s="55"/>
      <c r="F74" s="56">
        <f t="shared" si="27"/>
        <v>0</v>
      </c>
      <c r="G74" s="56">
        <f t="shared" si="12"/>
        <v>0</v>
      </c>
      <c r="H74" s="57">
        <f t="shared" si="23"/>
        <v>0</v>
      </c>
      <c r="I74" s="57">
        <f t="shared" si="87"/>
        <v>0</v>
      </c>
      <c r="J74" s="57">
        <f t="shared" si="88"/>
        <v>0</v>
      </c>
      <c r="K74" s="55"/>
      <c r="L74" s="56">
        <f t="shared" si="15"/>
        <v>0</v>
      </c>
      <c r="M74" s="56">
        <f t="shared" si="16"/>
        <v>0</v>
      </c>
      <c r="N74" s="57">
        <f t="shared" si="28"/>
        <v>0</v>
      </c>
      <c r="O74" s="57">
        <f t="shared" si="18"/>
        <v>0</v>
      </c>
      <c r="P74" s="57">
        <f t="shared" si="89"/>
        <v>0</v>
      </c>
      <c r="Q74" s="58"/>
      <c r="R74" s="63">
        <f t="shared" si="25"/>
        <v>0</v>
      </c>
      <c r="S74" s="56">
        <f t="shared" si="19"/>
        <v>0</v>
      </c>
      <c r="T74" s="60">
        <f t="shared" si="26"/>
        <v>0</v>
      </c>
      <c r="U74" s="60">
        <v>0</v>
      </c>
      <c r="V74" s="60">
        <f t="shared" si="90"/>
        <v>0</v>
      </c>
      <c r="W74" s="61">
        <f t="shared" si="91"/>
        <v>0</v>
      </c>
      <c r="X74" s="61">
        <f t="shared" si="42"/>
        <v>0</v>
      </c>
      <c r="Y74" s="61">
        <f t="shared" si="86"/>
        <v>0</v>
      </c>
      <c r="Z74" s="61">
        <f t="shared" si="86"/>
        <v>0</v>
      </c>
      <c r="AA74" s="61">
        <f t="shared" si="92"/>
        <v>0</v>
      </c>
    </row>
    <row r="75" spans="1:27" x14ac:dyDescent="0.45">
      <c r="A75" s="29" t="s">
        <v>44</v>
      </c>
      <c r="B75" s="53">
        <v>12000</v>
      </c>
      <c r="C75" s="30">
        <v>0</v>
      </c>
      <c r="D75" s="54">
        <v>95</v>
      </c>
      <c r="E75" s="55"/>
      <c r="F75" s="56">
        <f t="shared" si="27"/>
        <v>0</v>
      </c>
      <c r="G75" s="56">
        <f t="shared" si="12"/>
        <v>0</v>
      </c>
      <c r="H75" s="57">
        <f t="shared" si="23"/>
        <v>0</v>
      </c>
      <c r="I75" s="57">
        <f t="shared" si="87"/>
        <v>0</v>
      </c>
      <c r="J75" s="57">
        <f t="shared" si="88"/>
        <v>0</v>
      </c>
      <c r="K75" s="55"/>
      <c r="L75" s="56">
        <f t="shared" si="15"/>
        <v>0</v>
      </c>
      <c r="M75" s="56">
        <f t="shared" si="16"/>
        <v>0</v>
      </c>
      <c r="N75" s="57">
        <f t="shared" si="28"/>
        <v>0</v>
      </c>
      <c r="O75" s="57">
        <f t="shared" si="18"/>
        <v>0</v>
      </c>
      <c r="P75" s="57">
        <f t="shared" si="89"/>
        <v>0</v>
      </c>
      <c r="Q75" s="58"/>
      <c r="R75" s="63">
        <f t="shared" si="25"/>
        <v>0</v>
      </c>
      <c r="S75" s="56">
        <f t="shared" si="19"/>
        <v>0</v>
      </c>
      <c r="T75" s="60">
        <f t="shared" si="26"/>
        <v>0</v>
      </c>
      <c r="U75" s="60">
        <v>0</v>
      </c>
      <c r="V75" s="60">
        <f t="shared" si="90"/>
        <v>0</v>
      </c>
      <c r="W75" s="61">
        <f t="shared" si="91"/>
        <v>0</v>
      </c>
      <c r="X75" s="61">
        <f t="shared" si="42"/>
        <v>0</v>
      </c>
      <c r="Y75" s="61">
        <f t="shared" si="86"/>
        <v>0</v>
      </c>
      <c r="Z75" s="61">
        <f t="shared" si="86"/>
        <v>0</v>
      </c>
      <c r="AA75" s="61">
        <f t="shared" si="92"/>
        <v>0</v>
      </c>
    </row>
    <row r="76" spans="1:27" ht="19.5" thickBot="1" x14ac:dyDescent="0.5">
      <c r="A76" s="38" t="s">
        <v>45</v>
      </c>
      <c r="B76" s="38">
        <v>12000</v>
      </c>
      <c r="C76" s="86">
        <v>0</v>
      </c>
      <c r="D76" s="87">
        <v>95</v>
      </c>
      <c r="E76" s="88"/>
      <c r="F76" s="89">
        <f t="shared" si="27"/>
        <v>0</v>
      </c>
      <c r="G76" s="89">
        <f t="shared" si="12"/>
        <v>0</v>
      </c>
      <c r="H76" s="90">
        <f t="shared" si="23"/>
        <v>0</v>
      </c>
      <c r="I76" s="90">
        <f t="shared" si="87"/>
        <v>0</v>
      </c>
      <c r="J76" s="90">
        <f t="shared" si="88"/>
        <v>0</v>
      </c>
      <c r="K76" s="88"/>
      <c r="L76" s="89">
        <f t="shared" si="15"/>
        <v>0</v>
      </c>
      <c r="M76" s="89">
        <f t="shared" si="16"/>
        <v>0</v>
      </c>
      <c r="N76" s="90">
        <f t="shared" si="28"/>
        <v>0</v>
      </c>
      <c r="O76" s="90">
        <f t="shared" si="18"/>
        <v>0</v>
      </c>
      <c r="P76" s="90">
        <f t="shared" si="89"/>
        <v>0</v>
      </c>
      <c r="Q76" s="91"/>
      <c r="R76" s="92">
        <f t="shared" si="25"/>
        <v>0</v>
      </c>
      <c r="S76" s="89">
        <f t="shared" si="19"/>
        <v>0</v>
      </c>
      <c r="T76" s="93">
        <f t="shared" si="26"/>
        <v>0</v>
      </c>
      <c r="U76" s="93">
        <v>0</v>
      </c>
      <c r="V76" s="93">
        <f t="shared" si="90"/>
        <v>0</v>
      </c>
      <c r="W76" s="94">
        <f t="shared" si="91"/>
        <v>0</v>
      </c>
      <c r="X76" s="94">
        <f t="shared" si="42"/>
        <v>0</v>
      </c>
      <c r="Y76" s="94">
        <f t="shared" si="86"/>
        <v>0</v>
      </c>
      <c r="Z76" s="94">
        <f t="shared" si="86"/>
        <v>0</v>
      </c>
      <c r="AA76" s="94">
        <f t="shared" si="92"/>
        <v>0</v>
      </c>
    </row>
    <row r="77" spans="1:27" ht="37.5" x14ac:dyDescent="0.45">
      <c r="A77" s="105" t="s">
        <v>57</v>
      </c>
      <c r="B77" s="106"/>
      <c r="C77" s="106"/>
      <c r="D77" s="107"/>
      <c r="E77" s="108"/>
      <c r="F77" s="80">
        <f t="shared" si="27"/>
        <v>0</v>
      </c>
      <c r="G77" s="80">
        <f t="shared" si="12"/>
        <v>0</v>
      </c>
      <c r="H77" s="81">
        <f t="shared" si="23"/>
        <v>0</v>
      </c>
      <c r="I77" s="109"/>
      <c r="J77" s="109"/>
      <c r="K77" s="108"/>
      <c r="L77" s="80">
        <f t="shared" si="15"/>
        <v>0</v>
      </c>
      <c r="M77" s="80">
        <f t="shared" si="16"/>
        <v>0</v>
      </c>
      <c r="N77" s="81">
        <f t="shared" si="28"/>
        <v>0</v>
      </c>
      <c r="O77" s="81">
        <f t="shared" si="18"/>
        <v>0</v>
      </c>
      <c r="P77" s="109"/>
      <c r="Q77" s="82"/>
      <c r="R77" s="83">
        <f t="shared" si="25"/>
        <v>0</v>
      </c>
      <c r="S77" s="80">
        <f t="shared" si="19"/>
        <v>0</v>
      </c>
      <c r="T77" s="84">
        <f t="shared" si="26"/>
        <v>0</v>
      </c>
      <c r="U77" s="110"/>
      <c r="V77" s="110"/>
      <c r="W77" s="111"/>
      <c r="X77" s="85">
        <f t="shared" si="42"/>
        <v>0</v>
      </c>
      <c r="Y77" s="111"/>
      <c r="Z77" s="111"/>
      <c r="AA77" s="111"/>
    </row>
    <row r="78" spans="1:27" x14ac:dyDescent="0.45">
      <c r="A78" s="29" t="s">
        <v>64</v>
      </c>
      <c r="B78" s="53">
        <v>12000</v>
      </c>
      <c r="C78" s="30">
        <v>0</v>
      </c>
      <c r="D78" s="54">
        <v>80</v>
      </c>
      <c r="E78" s="74"/>
      <c r="F78" s="56">
        <f t="shared" si="27"/>
        <v>0</v>
      </c>
      <c r="G78" s="56">
        <f t="shared" si="12"/>
        <v>0</v>
      </c>
      <c r="H78" s="57">
        <f t="shared" si="23"/>
        <v>0</v>
      </c>
      <c r="I78" s="57">
        <f>E78*C78</f>
        <v>0</v>
      </c>
      <c r="J78" s="57">
        <f>H78+I78</f>
        <v>0</v>
      </c>
      <c r="K78" s="74"/>
      <c r="L78" s="56">
        <f t="shared" si="15"/>
        <v>0</v>
      </c>
      <c r="M78" s="56">
        <f t="shared" si="16"/>
        <v>0</v>
      </c>
      <c r="N78" s="57">
        <f t="shared" si="28"/>
        <v>0</v>
      </c>
      <c r="O78" s="57">
        <f t="shared" si="18"/>
        <v>0</v>
      </c>
      <c r="P78" s="57">
        <f>N78+O78</f>
        <v>0</v>
      </c>
      <c r="Q78" s="58"/>
      <c r="R78" s="63">
        <f t="shared" si="25"/>
        <v>0</v>
      </c>
      <c r="S78" s="56">
        <f t="shared" si="19"/>
        <v>0</v>
      </c>
      <c r="T78" s="60">
        <f t="shared" si="26"/>
        <v>0</v>
      </c>
      <c r="U78" s="60">
        <v>0</v>
      </c>
      <c r="V78" s="60">
        <f>T78+U78</f>
        <v>0</v>
      </c>
      <c r="W78" s="61">
        <f>Q78+K78+E78</f>
        <v>0</v>
      </c>
      <c r="X78" s="61">
        <f t="shared" si="42"/>
        <v>0</v>
      </c>
      <c r="Y78" s="61">
        <f t="shared" ref="Y78:Z82" si="93">T78+N78+H78</f>
        <v>0</v>
      </c>
      <c r="Z78" s="61">
        <f t="shared" si="93"/>
        <v>0</v>
      </c>
      <c r="AA78" s="61">
        <f>Y78+Z78</f>
        <v>0</v>
      </c>
    </row>
    <row r="79" spans="1:27" x14ac:dyDescent="0.45">
      <c r="A79" s="29" t="s">
        <v>42</v>
      </c>
      <c r="B79" s="53">
        <v>12000</v>
      </c>
      <c r="C79" s="30">
        <v>0</v>
      </c>
      <c r="D79" s="54">
        <v>80</v>
      </c>
      <c r="E79" s="74"/>
      <c r="F79" s="56">
        <f t="shared" si="27"/>
        <v>0</v>
      </c>
      <c r="G79" s="56">
        <f t="shared" si="12"/>
        <v>0</v>
      </c>
      <c r="H79" s="57">
        <f t="shared" si="23"/>
        <v>0</v>
      </c>
      <c r="I79" s="57">
        <f t="shared" ref="I79:I82" si="94">E79*C79</f>
        <v>0</v>
      </c>
      <c r="J79" s="57">
        <f t="shared" ref="J79:J82" si="95">H79+I79</f>
        <v>0</v>
      </c>
      <c r="K79" s="74"/>
      <c r="L79" s="56">
        <f t="shared" si="15"/>
        <v>0</v>
      </c>
      <c r="M79" s="56">
        <f t="shared" si="16"/>
        <v>0</v>
      </c>
      <c r="N79" s="57">
        <f t="shared" si="28"/>
        <v>0</v>
      </c>
      <c r="O79" s="57">
        <f t="shared" si="18"/>
        <v>0</v>
      </c>
      <c r="P79" s="57">
        <f t="shared" ref="P79:P82" si="96">N79+O79</f>
        <v>0</v>
      </c>
      <c r="Q79" s="58"/>
      <c r="R79" s="63">
        <f t="shared" si="25"/>
        <v>0</v>
      </c>
      <c r="S79" s="56">
        <f t="shared" si="19"/>
        <v>0</v>
      </c>
      <c r="T79" s="60">
        <f t="shared" si="26"/>
        <v>0</v>
      </c>
      <c r="U79" s="60">
        <v>0</v>
      </c>
      <c r="V79" s="60">
        <f t="shared" ref="V79:V82" si="97">T79+U79</f>
        <v>0</v>
      </c>
      <c r="W79" s="61">
        <f t="shared" ref="W79:W82" si="98">Q79+K79+E79</f>
        <v>0</v>
      </c>
      <c r="X79" s="61">
        <f t="shared" si="42"/>
        <v>0</v>
      </c>
      <c r="Y79" s="61">
        <f t="shared" si="93"/>
        <v>0</v>
      </c>
      <c r="Z79" s="61">
        <f t="shared" si="93"/>
        <v>0</v>
      </c>
      <c r="AA79" s="61">
        <f t="shared" ref="AA79:AA82" si="99">Y79+Z79</f>
        <v>0</v>
      </c>
    </row>
    <row r="80" spans="1:27" x14ac:dyDescent="0.45">
      <c r="A80" s="29" t="s">
        <v>43</v>
      </c>
      <c r="B80" s="53">
        <v>12000</v>
      </c>
      <c r="C80" s="30">
        <v>0</v>
      </c>
      <c r="D80" s="54">
        <v>90</v>
      </c>
      <c r="E80" s="74"/>
      <c r="F80" s="56">
        <f t="shared" si="27"/>
        <v>0</v>
      </c>
      <c r="G80" s="56">
        <f t="shared" si="12"/>
        <v>0</v>
      </c>
      <c r="H80" s="57">
        <f t="shared" si="23"/>
        <v>0</v>
      </c>
      <c r="I80" s="57">
        <f t="shared" si="94"/>
        <v>0</v>
      </c>
      <c r="J80" s="57">
        <f t="shared" si="95"/>
        <v>0</v>
      </c>
      <c r="K80" s="74"/>
      <c r="L80" s="56">
        <f t="shared" si="15"/>
        <v>0</v>
      </c>
      <c r="M80" s="56">
        <f t="shared" si="16"/>
        <v>0</v>
      </c>
      <c r="N80" s="57">
        <f t="shared" si="28"/>
        <v>0</v>
      </c>
      <c r="O80" s="57">
        <f t="shared" si="18"/>
        <v>0</v>
      </c>
      <c r="P80" s="57">
        <f t="shared" si="96"/>
        <v>0</v>
      </c>
      <c r="Q80" s="58"/>
      <c r="R80" s="63">
        <f t="shared" si="25"/>
        <v>0</v>
      </c>
      <c r="S80" s="56">
        <f t="shared" si="19"/>
        <v>0</v>
      </c>
      <c r="T80" s="60">
        <f t="shared" si="26"/>
        <v>0</v>
      </c>
      <c r="U80" s="60">
        <v>0</v>
      </c>
      <c r="V80" s="60">
        <f t="shared" si="97"/>
        <v>0</v>
      </c>
      <c r="W80" s="61">
        <f t="shared" si="98"/>
        <v>0</v>
      </c>
      <c r="X80" s="61">
        <f t="shared" si="42"/>
        <v>0</v>
      </c>
      <c r="Y80" s="61">
        <f t="shared" si="93"/>
        <v>0</v>
      </c>
      <c r="Z80" s="61">
        <f t="shared" si="93"/>
        <v>0</v>
      </c>
      <c r="AA80" s="61">
        <f t="shared" si="99"/>
        <v>0</v>
      </c>
    </row>
    <row r="81" spans="1:27" x14ac:dyDescent="0.45">
      <c r="A81" s="29" t="s">
        <v>44</v>
      </c>
      <c r="B81" s="53">
        <v>12000</v>
      </c>
      <c r="C81" s="30">
        <v>0</v>
      </c>
      <c r="D81" s="54">
        <v>95</v>
      </c>
      <c r="E81" s="74"/>
      <c r="F81" s="56">
        <f t="shared" si="27"/>
        <v>0</v>
      </c>
      <c r="G81" s="56">
        <f t="shared" si="12"/>
        <v>0</v>
      </c>
      <c r="H81" s="57">
        <f t="shared" si="23"/>
        <v>0</v>
      </c>
      <c r="I81" s="57">
        <f t="shared" si="94"/>
        <v>0</v>
      </c>
      <c r="J81" s="57">
        <f t="shared" si="95"/>
        <v>0</v>
      </c>
      <c r="K81" s="74"/>
      <c r="L81" s="56">
        <f t="shared" si="15"/>
        <v>0</v>
      </c>
      <c r="M81" s="56">
        <f t="shared" si="16"/>
        <v>0</v>
      </c>
      <c r="N81" s="57">
        <f t="shared" si="28"/>
        <v>0</v>
      </c>
      <c r="O81" s="57">
        <f t="shared" si="18"/>
        <v>0</v>
      </c>
      <c r="P81" s="57">
        <f t="shared" si="96"/>
        <v>0</v>
      </c>
      <c r="Q81" s="58"/>
      <c r="R81" s="63">
        <f t="shared" si="25"/>
        <v>0</v>
      </c>
      <c r="S81" s="56">
        <f t="shared" si="19"/>
        <v>0</v>
      </c>
      <c r="T81" s="60">
        <f t="shared" si="26"/>
        <v>0</v>
      </c>
      <c r="U81" s="60">
        <v>0</v>
      </c>
      <c r="V81" s="60">
        <f t="shared" si="97"/>
        <v>0</v>
      </c>
      <c r="W81" s="61">
        <f t="shared" si="98"/>
        <v>0</v>
      </c>
      <c r="X81" s="61">
        <f t="shared" si="42"/>
        <v>0</v>
      </c>
      <c r="Y81" s="61">
        <f t="shared" si="93"/>
        <v>0</v>
      </c>
      <c r="Z81" s="61">
        <f t="shared" si="93"/>
        <v>0</v>
      </c>
      <c r="AA81" s="61">
        <f t="shared" si="99"/>
        <v>0</v>
      </c>
    </row>
    <row r="82" spans="1:27" ht="19.5" thickBot="1" x14ac:dyDescent="0.5">
      <c r="A82" s="38" t="s">
        <v>45</v>
      </c>
      <c r="B82" s="38">
        <v>12000</v>
      </c>
      <c r="C82" s="86">
        <v>0</v>
      </c>
      <c r="D82" s="87">
        <v>95</v>
      </c>
      <c r="E82" s="88"/>
      <c r="F82" s="89">
        <f t="shared" si="27"/>
        <v>0</v>
      </c>
      <c r="G82" s="89">
        <f t="shared" ref="G82:G118" si="100">ROUNDUP(F82,0)</f>
        <v>0</v>
      </c>
      <c r="H82" s="90">
        <f t="shared" si="23"/>
        <v>0</v>
      </c>
      <c r="I82" s="90">
        <f t="shared" si="94"/>
        <v>0</v>
      </c>
      <c r="J82" s="90">
        <f t="shared" si="95"/>
        <v>0</v>
      </c>
      <c r="K82" s="88"/>
      <c r="L82" s="89">
        <f t="shared" ref="L82:L118" si="101">SUM(K82*D82/100)</f>
        <v>0</v>
      </c>
      <c r="M82" s="89">
        <f t="shared" ref="M82:M118" si="102">ROUNDUP(L82,0)</f>
        <v>0</v>
      </c>
      <c r="N82" s="90">
        <f t="shared" si="28"/>
        <v>0</v>
      </c>
      <c r="O82" s="90">
        <f t="shared" ref="O82:O118" si="103">M82*C82</f>
        <v>0</v>
      </c>
      <c r="P82" s="90">
        <f t="shared" si="96"/>
        <v>0</v>
      </c>
      <c r="Q82" s="91"/>
      <c r="R82" s="92">
        <f t="shared" si="25"/>
        <v>0</v>
      </c>
      <c r="S82" s="89">
        <f t="shared" ref="S82:S118" si="104">ROUNDUP(R82,0)</f>
        <v>0</v>
      </c>
      <c r="T82" s="93">
        <f t="shared" si="26"/>
        <v>0</v>
      </c>
      <c r="U82" s="93">
        <v>0</v>
      </c>
      <c r="V82" s="93">
        <f t="shared" si="97"/>
        <v>0</v>
      </c>
      <c r="W82" s="94">
        <f t="shared" si="98"/>
        <v>0</v>
      </c>
      <c r="X82" s="94">
        <f t="shared" si="42"/>
        <v>0</v>
      </c>
      <c r="Y82" s="94">
        <f t="shared" si="93"/>
        <v>0</v>
      </c>
      <c r="Z82" s="94">
        <f t="shared" si="93"/>
        <v>0</v>
      </c>
      <c r="AA82" s="94">
        <f t="shared" si="99"/>
        <v>0</v>
      </c>
    </row>
    <row r="83" spans="1:27" x14ac:dyDescent="0.45">
      <c r="A83" s="46" t="s">
        <v>58</v>
      </c>
      <c r="B83" s="106"/>
      <c r="C83" s="106"/>
      <c r="D83" s="107"/>
      <c r="E83" s="108"/>
      <c r="F83" s="80">
        <f t="shared" si="27"/>
        <v>0</v>
      </c>
      <c r="G83" s="80">
        <f t="shared" si="100"/>
        <v>0</v>
      </c>
      <c r="H83" s="81">
        <f t="shared" ref="H83:H118" si="105">G83*B83</f>
        <v>0</v>
      </c>
      <c r="I83" s="109"/>
      <c r="J83" s="109"/>
      <c r="K83" s="108"/>
      <c r="L83" s="80">
        <f t="shared" si="101"/>
        <v>0</v>
      </c>
      <c r="M83" s="80">
        <f t="shared" si="102"/>
        <v>0</v>
      </c>
      <c r="N83" s="81">
        <f t="shared" si="28"/>
        <v>0</v>
      </c>
      <c r="O83" s="81">
        <f t="shared" si="103"/>
        <v>0</v>
      </c>
      <c r="P83" s="109"/>
      <c r="Q83" s="82"/>
      <c r="R83" s="83">
        <f t="shared" ref="R83:R118" si="106">SUM(Q83*D83/100)</f>
        <v>0</v>
      </c>
      <c r="S83" s="80">
        <f t="shared" si="104"/>
        <v>0</v>
      </c>
      <c r="T83" s="84">
        <f t="shared" ref="T83:T118" si="107">+S83*B83</f>
        <v>0</v>
      </c>
      <c r="U83" s="110"/>
      <c r="V83" s="110"/>
      <c r="W83" s="111"/>
      <c r="X83" s="85">
        <f t="shared" si="42"/>
        <v>0</v>
      </c>
      <c r="Y83" s="111"/>
      <c r="Z83" s="111"/>
      <c r="AA83" s="111"/>
    </row>
    <row r="84" spans="1:27" x14ac:dyDescent="0.45">
      <c r="A84" s="29" t="s">
        <v>64</v>
      </c>
      <c r="B84" s="53">
        <v>12000</v>
      </c>
      <c r="C84" s="30">
        <v>0</v>
      </c>
      <c r="D84" s="54">
        <v>80</v>
      </c>
      <c r="E84" s="55"/>
      <c r="F84" s="56">
        <f t="shared" si="27"/>
        <v>0</v>
      </c>
      <c r="G84" s="56">
        <f t="shared" si="100"/>
        <v>0</v>
      </c>
      <c r="H84" s="57">
        <f t="shared" si="105"/>
        <v>0</v>
      </c>
      <c r="I84" s="57">
        <f>E84*C84</f>
        <v>0</v>
      </c>
      <c r="J84" s="57">
        <f>H84+I84</f>
        <v>0</v>
      </c>
      <c r="K84" s="55"/>
      <c r="L84" s="56">
        <f t="shared" si="101"/>
        <v>0</v>
      </c>
      <c r="M84" s="56">
        <f t="shared" si="102"/>
        <v>0</v>
      </c>
      <c r="N84" s="57">
        <f t="shared" si="28"/>
        <v>0</v>
      </c>
      <c r="O84" s="57">
        <f t="shared" si="103"/>
        <v>0</v>
      </c>
      <c r="P84" s="57">
        <f>N84+O84</f>
        <v>0</v>
      </c>
      <c r="Q84" s="58"/>
      <c r="R84" s="63">
        <f t="shared" si="106"/>
        <v>0</v>
      </c>
      <c r="S84" s="56">
        <f t="shared" si="104"/>
        <v>0</v>
      </c>
      <c r="T84" s="60">
        <f t="shared" si="107"/>
        <v>0</v>
      </c>
      <c r="U84" s="60">
        <v>0</v>
      </c>
      <c r="V84" s="60">
        <f>T84+U84</f>
        <v>0</v>
      </c>
      <c r="W84" s="61">
        <f>Q84+K84+E84</f>
        <v>0</v>
      </c>
      <c r="X84" s="61">
        <f t="shared" si="42"/>
        <v>0</v>
      </c>
      <c r="Y84" s="61">
        <f t="shared" ref="Y84:Z88" si="108">T84+N84+H84</f>
        <v>0</v>
      </c>
      <c r="Z84" s="61">
        <f t="shared" si="108"/>
        <v>0</v>
      </c>
      <c r="AA84" s="61">
        <f>Y84+Z84</f>
        <v>0</v>
      </c>
    </row>
    <row r="85" spans="1:27" x14ac:dyDescent="0.45">
      <c r="A85" s="29" t="s">
        <v>42</v>
      </c>
      <c r="B85" s="53">
        <v>12000</v>
      </c>
      <c r="C85" s="30">
        <v>0</v>
      </c>
      <c r="D85" s="54">
        <v>80</v>
      </c>
      <c r="E85" s="55"/>
      <c r="F85" s="56">
        <f t="shared" si="27"/>
        <v>0</v>
      </c>
      <c r="G85" s="56">
        <f t="shared" si="100"/>
        <v>0</v>
      </c>
      <c r="H85" s="57">
        <f t="shared" si="105"/>
        <v>0</v>
      </c>
      <c r="I85" s="57">
        <f t="shared" ref="I85:I88" si="109">E85*C85</f>
        <v>0</v>
      </c>
      <c r="J85" s="57">
        <f t="shared" ref="J85:J88" si="110">H85+I85</f>
        <v>0</v>
      </c>
      <c r="K85" s="55"/>
      <c r="L85" s="56">
        <f t="shared" si="101"/>
        <v>0</v>
      </c>
      <c r="M85" s="56">
        <f t="shared" si="102"/>
        <v>0</v>
      </c>
      <c r="N85" s="57">
        <f t="shared" si="28"/>
        <v>0</v>
      </c>
      <c r="O85" s="57">
        <f t="shared" si="103"/>
        <v>0</v>
      </c>
      <c r="P85" s="57">
        <f t="shared" ref="P85:P88" si="111">N85+O85</f>
        <v>0</v>
      </c>
      <c r="Q85" s="58"/>
      <c r="R85" s="63">
        <f t="shared" si="106"/>
        <v>0</v>
      </c>
      <c r="S85" s="56">
        <f t="shared" si="104"/>
        <v>0</v>
      </c>
      <c r="T85" s="60">
        <f t="shared" si="107"/>
        <v>0</v>
      </c>
      <c r="U85" s="60">
        <v>0</v>
      </c>
      <c r="V85" s="60">
        <f t="shared" ref="V85:V88" si="112">T85+U85</f>
        <v>0</v>
      </c>
      <c r="W85" s="61">
        <f t="shared" ref="W85:W88" si="113">Q85+K85+E85</f>
        <v>0</v>
      </c>
      <c r="X85" s="61">
        <f t="shared" si="42"/>
        <v>0</v>
      </c>
      <c r="Y85" s="61">
        <f t="shared" si="108"/>
        <v>0</v>
      </c>
      <c r="Z85" s="61">
        <f t="shared" si="108"/>
        <v>0</v>
      </c>
      <c r="AA85" s="61">
        <f t="shared" ref="AA85:AA88" si="114">Y85+Z85</f>
        <v>0</v>
      </c>
    </row>
    <row r="86" spans="1:27" x14ac:dyDescent="0.45">
      <c r="A86" s="29" t="s">
        <v>43</v>
      </c>
      <c r="B86" s="53">
        <v>12000</v>
      </c>
      <c r="C86" s="30">
        <v>0</v>
      </c>
      <c r="D86" s="54">
        <v>90</v>
      </c>
      <c r="E86" s="55"/>
      <c r="F86" s="56">
        <f t="shared" si="27"/>
        <v>0</v>
      </c>
      <c r="G86" s="56">
        <f t="shared" si="100"/>
        <v>0</v>
      </c>
      <c r="H86" s="57">
        <f t="shared" si="105"/>
        <v>0</v>
      </c>
      <c r="I86" s="57">
        <f t="shared" si="109"/>
        <v>0</v>
      </c>
      <c r="J86" s="57">
        <f t="shared" si="110"/>
        <v>0</v>
      </c>
      <c r="K86" s="55"/>
      <c r="L86" s="56">
        <f t="shared" si="101"/>
        <v>0</v>
      </c>
      <c r="M86" s="56">
        <f t="shared" si="102"/>
        <v>0</v>
      </c>
      <c r="N86" s="57">
        <f t="shared" si="28"/>
        <v>0</v>
      </c>
      <c r="O86" s="57">
        <f t="shared" si="103"/>
        <v>0</v>
      </c>
      <c r="P86" s="57">
        <f t="shared" si="111"/>
        <v>0</v>
      </c>
      <c r="Q86" s="58"/>
      <c r="R86" s="63">
        <f t="shared" si="106"/>
        <v>0</v>
      </c>
      <c r="S86" s="56">
        <f t="shared" si="104"/>
        <v>0</v>
      </c>
      <c r="T86" s="60">
        <f t="shared" si="107"/>
        <v>0</v>
      </c>
      <c r="U86" s="60">
        <v>0</v>
      </c>
      <c r="V86" s="60">
        <f t="shared" si="112"/>
        <v>0</v>
      </c>
      <c r="W86" s="61">
        <f t="shared" si="113"/>
        <v>0</v>
      </c>
      <c r="X86" s="61">
        <f t="shared" si="42"/>
        <v>0</v>
      </c>
      <c r="Y86" s="61">
        <f t="shared" si="108"/>
        <v>0</v>
      </c>
      <c r="Z86" s="61">
        <f t="shared" si="108"/>
        <v>0</v>
      </c>
      <c r="AA86" s="61">
        <f t="shared" si="114"/>
        <v>0</v>
      </c>
    </row>
    <row r="87" spans="1:27" x14ac:dyDescent="0.45">
      <c r="A87" s="29" t="s">
        <v>44</v>
      </c>
      <c r="B87" s="53">
        <v>12000</v>
      </c>
      <c r="C87" s="30">
        <v>0</v>
      </c>
      <c r="D87" s="54">
        <v>95</v>
      </c>
      <c r="E87" s="55"/>
      <c r="F87" s="56">
        <f t="shared" si="27"/>
        <v>0</v>
      </c>
      <c r="G87" s="56">
        <f t="shared" si="100"/>
        <v>0</v>
      </c>
      <c r="H87" s="57">
        <f t="shared" si="105"/>
        <v>0</v>
      </c>
      <c r="I87" s="57">
        <f t="shared" si="109"/>
        <v>0</v>
      </c>
      <c r="J87" s="57">
        <f t="shared" si="110"/>
        <v>0</v>
      </c>
      <c r="K87" s="55"/>
      <c r="L87" s="56">
        <f t="shared" si="101"/>
        <v>0</v>
      </c>
      <c r="M87" s="56">
        <f t="shared" si="102"/>
        <v>0</v>
      </c>
      <c r="N87" s="57">
        <f t="shared" si="28"/>
        <v>0</v>
      </c>
      <c r="O87" s="57">
        <f t="shared" si="103"/>
        <v>0</v>
      </c>
      <c r="P87" s="57">
        <f t="shared" si="111"/>
        <v>0</v>
      </c>
      <c r="Q87" s="58"/>
      <c r="R87" s="63">
        <f t="shared" si="106"/>
        <v>0</v>
      </c>
      <c r="S87" s="56">
        <f t="shared" si="104"/>
        <v>0</v>
      </c>
      <c r="T87" s="60">
        <f t="shared" si="107"/>
        <v>0</v>
      </c>
      <c r="U87" s="60">
        <v>0</v>
      </c>
      <c r="V87" s="60">
        <f t="shared" si="112"/>
        <v>0</v>
      </c>
      <c r="W87" s="61">
        <f t="shared" si="113"/>
        <v>0</v>
      </c>
      <c r="X87" s="61">
        <f t="shared" si="42"/>
        <v>0</v>
      </c>
      <c r="Y87" s="61">
        <f t="shared" si="108"/>
        <v>0</v>
      </c>
      <c r="Z87" s="61">
        <f t="shared" si="108"/>
        <v>0</v>
      </c>
      <c r="AA87" s="61">
        <f t="shared" si="114"/>
        <v>0</v>
      </c>
    </row>
    <row r="88" spans="1:27" ht="19.5" thickBot="1" x14ac:dyDescent="0.5">
      <c r="A88" s="38" t="s">
        <v>45</v>
      </c>
      <c r="B88" s="38">
        <v>12000</v>
      </c>
      <c r="C88" s="86">
        <v>0</v>
      </c>
      <c r="D88" s="87">
        <v>95</v>
      </c>
      <c r="E88" s="88"/>
      <c r="F88" s="89">
        <f t="shared" si="27"/>
        <v>0</v>
      </c>
      <c r="G88" s="89">
        <f t="shared" si="100"/>
        <v>0</v>
      </c>
      <c r="H88" s="90">
        <f t="shared" si="105"/>
        <v>0</v>
      </c>
      <c r="I88" s="90">
        <f t="shared" si="109"/>
        <v>0</v>
      </c>
      <c r="J88" s="90">
        <f t="shared" si="110"/>
        <v>0</v>
      </c>
      <c r="K88" s="88"/>
      <c r="L88" s="89">
        <f t="shared" si="101"/>
        <v>0</v>
      </c>
      <c r="M88" s="89">
        <f t="shared" si="102"/>
        <v>0</v>
      </c>
      <c r="N88" s="90">
        <f t="shared" ref="N88:N118" si="115">M88*7000</f>
        <v>0</v>
      </c>
      <c r="O88" s="90">
        <f t="shared" si="103"/>
        <v>0</v>
      </c>
      <c r="P88" s="90">
        <f t="shared" si="111"/>
        <v>0</v>
      </c>
      <c r="Q88" s="91"/>
      <c r="R88" s="92">
        <f t="shared" si="106"/>
        <v>0</v>
      </c>
      <c r="S88" s="89">
        <f t="shared" si="104"/>
        <v>0</v>
      </c>
      <c r="T88" s="93">
        <f t="shared" si="107"/>
        <v>0</v>
      </c>
      <c r="U88" s="93">
        <v>0</v>
      </c>
      <c r="V88" s="93">
        <f t="shared" si="112"/>
        <v>0</v>
      </c>
      <c r="W88" s="94">
        <f t="shared" si="113"/>
        <v>0</v>
      </c>
      <c r="X88" s="94">
        <f t="shared" si="42"/>
        <v>0</v>
      </c>
      <c r="Y88" s="94">
        <f t="shared" si="108"/>
        <v>0</v>
      </c>
      <c r="Z88" s="94">
        <f t="shared" si="108"/>
        <v>0</v>
      </c>
      <c r="AA88" s="94">
        <f t="shared" si="114"/>
        <v>0</v>
      </c>
    </row>
    <row r="89" spans="1:27" x14ac:dyDescent="0.45">
      <c r="A89" s="105" t="s">
        <v>59</v>
      </c>
      <c r="B89" s="106"/>
      <c r="C89" s="106"/>
      <c r="D89" s="107"/>
      <c r="E89" s="108"/>
      <c r="F89" s="80">
        <f t="shared" si="27"/>
        <v>0</v>
      </c>
      <c r="G89" s="80">
        <f t="shared" si="100"/>
        <v>0</v>
      </c>
      <c r="H89" s="81">
        <f t="shared" si="105"/>
        <v>0</v>
      </c>
      <c r="I89" s="109"/>
      <c r="J89" s="109"/>
      <c r="K89" s="108"/>
      <c r="L89" s="80">
        <f t="shared" si="101"/>
        <v>0</v>
      </c>
      <c r="M89" s="80">
        <f t="shared" si="102"/>
        <v>0</v>
      </c>
      <c r="N89" s="81">
        <f t="shared" si="115"/>
        <v>0</v>
      </c>
      <c r="O89" s="81">
        <f t="shared" si="103"/>
        <v>0</v>
      </c>
      <c r="P89" s="109"/>
      <c r="Q89" s="82"/>
      <c r="R89" s="83">
        <f t="shared" si="106"/>
        <v>0</v>
      </c>
      <c r="S89" s="80">
        <f t="shared" si="104"/>
        <v>0</v>
      </c>
      <c r="T89" s="84">
        <f t="shared" si="107"/>
        <v>0</v>
      </c>
      <c r="U89" s="110"/>
      <c r="V89" s="110"/>
      <c r="W89" s="111"/>
      <c r="X89" s="85">
        <f t="shared" si="42"/>
        <v>0</v>
      </c>
      <c r="Y89" s="111"/>
      <c r="Z89" s="111"/>
      <c r="AA89" s="111"/>
    </row>
    <row r="90" spans="1:27" x14ac:dyDescent="0.45">
      <c r="A90" s="29" t="s">
        <v>64</v>
      </c>
      <c r="B90" s="53">
        <v>12000</v>
      </c>
      <c r="C90" s="30">
        <v>0</v>
      </c>
      <c r="D90" s="54">
        <v>80</v>
      </c>
      <c r="E90" s="55"/>
      <c r="F90" s="56">
        <f t="shared" si="27"/>
        <v>0</v>
      </c>
      <c r="G90" s="56">
        <f t="shared" si="100"/>
        <v>0</v>
      </c>
      <c r="H90" s="57">
        <f t="shared" si="105"/>
        <v>0</v>
      </c>
      <c r="I90" s="57">
        <f>E90*C90</f>
        <v>0</v>
      </c>
      <c r="J90" s="57">
        <f>H90+I90</f>
        <v>0</v>
      </c>
      <c r="K90" s="55"/>
      <c r="L90" s="56">
        <f t="shared" si="101"/>
        <v>0</v>
      </c>
      <c r="M90" s="56">
        <f t="shared" si="102"/>
        <v>0</v>
      </c>
      <c r="N90" s="57">
        <f t="shared" si="115"/>
        <v>0</v>
      </c>
      <c r="O90" s="57">
        <f t="shared" si="103"/>
        <v>0</v>
      </c>
      <c r="P90" s="57">
        <f>N90+O90</f>
        <v>0</v>
      </c>
      <c r="Q90" s="58"/>
      <c r="R90" s="63">
        <f t="shared" si="106"/>
        <v>0</v>
      </c>
      <c r="S90" s="56">
        <f t="shared" si="104"/>
        <v>0</v>
      </c>
      <c r="T90" s="60">
        <f t="shared" si="107"/>
        <v>0</v>
      </c>
      <c r="U90" s="60">
        <v>0</v>
      </c>
      <c r="V90" s="60">
        <f>T90+U90</f>
        <v>0</v>
      </c>
      <c r="W90" s="61">
        <f>Q90+K90+E90</f>
        <v>0</v>
      </c>
      <c r="X90" s="61">
        <f t="shared" si="42"/>
        <v>0</v>
      </c>
      <c r="Y90" s="61">
        <f t="shared" ref="Y90:Z94" si="116">T90+N90+H90</f>
        <v>0</v>
      </c>
      <c r="Z90" s="61">
        <f t="shared" si="116"/>
        <v>0</v>
      </c>
      <c r="AA90" s="61">
        <f>Y90+Z90</f>
        <v>0</v>
      </c>
    </row>
    <row r="91" spans="1:27" x14ac:dyDescent="0.45">
      <c r="A91" s="29" t="s">
        <v>42</v>
      </c>
      <c r="B91" s="53">
        <v>12000</v>
      </c>
      <c r="C91" s="30">
        <v>0</v>
      </c>
      <c r="D91" s="54">
        <v>80</v>
      </c>
      <c r="E91" s="55"/>
      <c r="F91" s="56">
        <f t="shared" si="27"/>
        <v>0</v>
      </c>
      <c r="G91" s="56">
        <f t="shared" si="100"/>
        <v>0</v>
      </c>
      <c r="H91" s="57">
        <f t="shared" si="105"/>
        <v>0</v>
      </c>
      <c r="I91" s="57">
        <f t="shared" ref="I91:I94" si="117">E91*C91</f>
        <v>0</v>
      </c>
      <c r="J91" s="57">
        <f t="shared" ref="J91:J94" si="118">H91+I91</f>
        <v>0</v>
      </c>
      <c r="K91" s="55"/>
      <c r="L91" s="56">
        <f t="shared" si="101"/>
        <v>0</v>
      </c>
      <c r="M91" s="56">
        <f t="shared" si="102"/>
        <v>0</v>
      </c>
      <c r="N91" s="57">
        <f t="shared" si="115"/>
        <v>0</v>
      </c>
      <c r="O91" s="57">
        <f t="shared" si="103"/>
        <v>0</v>
      </c>
      <c r="P91" s="57">
        <f t="shared" ref="P91:P94" si="119">N91+O91</f>
        <v>0</v>
      </c>
      <c r="Q91" s="58"/>
      <c r="R91" s="63">
        <f t="shared" si="106"/>
        <v>0</v>
      </c>
      <c r="S91" s="56">
        <f t="shared" si="104"/>
        <v>0</v>
      </c>
      <c r="T91" s="60">
        <f t="shared" si="107"/>
        <v>0</v>
      </c>
      <c r="U91" s="60">
        <v>0</v>
      </c>
      <c r="V91" s="60">
        <f t="shared" ref="V91:V94" si="120">T91+U91</f>
        <v>0</v>
      </c>
      <c r="W91" s="61">
        <f t="shared" ref="W91:W94" si="121">Q91+K91+E91</f>
        <v>0</v>
      </c>
      <c r="X91" s="61">
        <f t="shared" si="42"/>
        <v>0</v>
      </c>
      <c r="Y91" s="61">
        <f t="shared" si="116"/>
        <v>0</v>
      </c>
      <c r="Z91" s="61">
        <f t="shared" si="116"/>
        <v>0</v>
      </c>
      <c r="AA91" s="61">
        <f t="shared" ref="AA91:AA94" si="122">Y91+Z91</f>
        <v>0</v>
      </c>
    </row>
    <row r="92" spans="1:27" x14ac:dyDescent="0.45">
      <c r="A92" s="29" t="s">
        <v>43</v>
      </c>
      <c r="B92" s="53">
        <v>12000</v>
      </c>
      <c r="C92" s="30">
        <v>0</v>
      </c>
      <c r="D92" s="54">
        <v>90</v>
      </c>
      <c r="E92" s="55"/>
      <c r="F92" s="56">
        <f t="shared" si="27"/>
        <v>0</v>
      </c>
      <c r="G92" s="56">
        <f t="shared" si="100"/>
        <v>0</v>
      </c>
      <c r="H92" s="57">
        <f t="shared" si="105"/>
        <v>0</v>
      </c>
      <c r="I92" s="57">
        <f t="shared" si="117"/>
        <v>0</v>
      </c>
      <c r="J92" s="57">
        <f t="shared" si="118"/>
        <v>0</v>
      </c>
      <c r="K92" s="55"/>
      <c r="L92" s="56">
        <f t="shared" si="101"/>
        <v>0</v>
      </c>
      <c r="M92" s="56">
        <f t="shared" si="102"/>
        <v>0</v>
      </c>
      <c r="N92" s="57">
        <f t="shared" si="115"/>
        <v>0</v>
      </c>
      <c r="O92" s="57">
        <f t="shared" si="103"/>
        <v>0</v>
      </c>
      <c r="P92" s="57">
        <f t="shared" si="119"/>
        <v>0</v>
      </c>
      <c r="Q92" s="58"/>
      <c r="R92" s="63">
        <f t="shared" si="106"/>
        <v>0</v>
      </c>
      <c r="S92" s="56">
        <f t="shared" si="104"/>
        <v>0</v>
      </c>
      <c r="T92" s="60">
        <f t="shared" si="107"/>
        <v>0</v>
      </c>
      <c r="U92" s="60">
        <v>0</v>
      </c>
      <c r="V92" s="60">
        <f t="shared" si="120"/>
        <v>0</v>
      </c>
      <c r="W92" s="61">
        <f t="shared" si="121"/>
        <v>0</v>
      </c>
      <c r="X92" s="61">
        <f t="shared" si="42"/>
        <v>0</v>
      </c>
      <c r="Y92" s="61">
        <f t="shared" si="116"/>
        <v>0</v>
      </c>
      <c r="Z92" s="61">
        <f t="shared" si="116"/>
        <v>0</v>
      </c>
      <c r="AA92" s="61">
        <f t="shared" si="122"/>
        <v>0</v>
      </c>
    </row>
    <row r="93" spans="1:27" x14ac:dyDescent="0.45">
      <c r="A93" s="29" t="s">
        <v>44</v>
      </c>
      <c r="B93" s="53">
        <v>12000</v>
      </c>
      <c r="C93" s="30">
        <v>0</v>
      </c>
      <c r="D93" s="54">
        <v>95</v>
      </c>
      <c r="E93" s="55"/>
      <c r="F93" s="56">
        <f t="shared" si="27"/>
        <v>0</v>
      </c>
      <c r="G93" s="56">
        <f t="shared" si="100"/>
        <v>0</v>
      </c>
      <c r="H93" s="57">
        <f t="shared" si="105"/>
        <v>0</v>
      </c>
      <c r="I93" s="57">
        <f t="shared" si="117"/>
        <v>0</v>
      </c>
      <c r="J93" s="57">
        <f t="shared" si="118"/>
        <v>0</v>
      </c>
      <c r="K93" s="55"/>
      <c r="L93" s="56">
        <f t="shared" si="101"/>
        <v>0</v>
      </c>
      <c r="M93" s="56">
        <f t="shared" si="102"/>
        <v>0</v>
      </c>
      <c r="N93" s="57">
        <f t="shared" si="115"/>
        <v>0</v>
      </c>
      <c r="O93" s="57">
        <f t="shared" si="103"/>
        <v>0</v>
      </c>
      <c r="P93" s="57">
        <f t="shared" si="119"/>
        <v>0</v>
      </c>
      <c r="Q93" s="58"/>
      <c r="R93" s="63">
        <f t="shared" si="106"/>
        <v>0</v>
      </c>
      <c r="S93" s="56">
        <f t="shared" si="104"/>
        <v>0</v>
      </c>
      <c r="T93" s="60">
        <f t="shared" si="107"/>
        <v>0</v>
      </c>
      <c r="U93" s="60">
        <v>0</v>
      </c>
      <c r="V93" s="60">
        <f t="shared" si="120"/>
        <v>0</v>
      </c>
      <c r="W93" s="61">
        <f t="shared" si="121"/>
        <v>0</v>
      </c>
      <c r="X93" s="61">
        <f t="shared" si="42"/>
        <v>0</v>
      </c>
      <c r="Y93" s="61">
        <f t="shared" si="116"/>
        <v>0</v>
      </c>
      <c r="Z93" s="61">
        <f t="shared" si="116"/>
        <v>0</v>
      </c>
      <c r="AA93" s="61">
        <f t="shared" si="122"/>
        <v>0</v>
      </c>
    </row>
    <row r="94" spans="1:27" ht="19.5" thickBot="1" x14ac:dyDescent="0.5">
      <c r="A94" s="38" t="s">
        <v>45</v>
      </c>
      <c r="B94" s="38">
        <v>12000</v>
      </c>
      <c r="C94" s="86">
        <v>0</v>
      </c>
      <c r="D94" s="87">
        <v>95</v>
      </c>
      <c r="E94" s="88"/>
      <c r="F94" s="89">
        <f t="shared" si="27"/>
        <v>0</v>
      </c>
      <c r="G94" s="89">
        <f t="shared" si="100"/>
        <v>0</v>
      </c>
      <c r="H94" s="90">
        <f t="shared" si="105"/>
        <v>0</v>
      </c>
      <c r="I94" s="90">
        <f t="shared" si="117"/>
        <v>0</v>
      </c>
      <c r="J94" s="90">
        <f t="shared" si="118"/>
        <v>0</v>
      </c>
      <c r="K94" s="88"/>
      <c r="L94" s="89">
        <f t="shared" si="101"/>
        <v>0</v>
      </c>
      <c r="M94" s="89">
        <f t="shared" si="102"/>
        <v>0</v>
      </c>
      <c r="N94" s="90">
        <f t="shared" si="115"/>
        <v>0</v>
      </c>
      <c r="O94" s="90">
        <f t="shared" si="103"/>
        <v>0</v>
      </c>
      <c r="P94" s="90">
        <f t="shared" si="119"/>
        <v>0</v>
      </c>
      <c r="Q94" s="91"/>
      <c r="R94" s="92">
        <f t="shared" si="106"/>
        <v>0</v>
      </c>
      <c r="S94" s="89">
        <f t="shared" si="104"/>
        <v>0</v>
      </c>
      <c r="T94" s="93">
        <f t="shared" si="107"/>
        <v>0</v>
      </c>
      <c r="U94" s="93">
        <v>0</v>
      </c>
      <c r="V94" s="93">
        <f t="shared" si="120"/>
        <v>0</v>
      </c>
      <c r="W94" s="94">
        <f t="shared" si="121"/>
        <v>0</v>
      </c>
      <c r="X94" s="94">
        <f t="shared" si="42"/>
        <v>0</v>
      </c>
      <c r="Y94" s="94">
        <f t="shared" si="116"/>
        <v>0</v>
      </c>
      <c r="Z94" s="94">
        <f t="shared" si="116"/>
        <v>0</v>
      </c>
      <c r="AA94" s="94">
        <f t="shared" si="122"/>
        <v>0</v>
      </c>
    </row>
    <row r="95" spans="1:27" x14ac:dyDescent="0.45">
      <c r="A95" s="105" t="s">
        <v>60</v>
      </c>
      <c r="B95" s="106"/>
      <c r="C95" s="106"/>
      <c r="D95" s="107"/>
      <c r="E95" s="108"/>
      <c r="F95" s="80">
        <f t="shared" si="27"/>
        <v>0</v>
      </c>
      <c r="G95" s="80">
        <f t="shared" si="100"/>
        <v>0</v>
      </c>
      <c r="H95" s="81">
        <f t="shared" si="105"/>
        <v>0</v>
      </c>
      <c r="I95" s="109"/>
      <c r="J95" s="109"/>
      <c r="K95" s="108"/>
      <c r="L95" s="80">
        <f t="shared" si="101"/>
        <v>0</v>
      </c>
      <c r="M95" s="80">
        <f t="shared" si="102"/>
        <v>0</v>
      </c>
      <c r="N95" s="81">
        <f t="shared" si="115"/>
        <v>0</v>
      </c>
      <c r="O95" s="81">
        <f t="shared" si="103"/>
        <v>0</v>
      </c>
      <c r="P95" s="109"/>
      <c r="Q95" s="82"/>
      <c r="R95" s="83">
        <f t="shared" si="106"/>
        <v>0</v>
      </c>
      <c r="S95" s="80">
        <f t="shared" si="104"/>
        <v>0</v>
      </c>
      <c r="T95" s="84">
        <f t="shared" si="107"/>
        <v>0</v>
      </c>
      <c r="U95" s="110"/>
      <c r="V95" s="110"/>
      <c r="W95" s="111"/>
      <c r="X95" s="85">
        <f t="shared" si="42"/>
        <v>0</v>
      </c>
      <c r="Y95" s="111"/>
      <c r="Z95" s="111"/>
      <c r="AA95" s="111"/>
    </row>
    <row r="96" spans="1:27" x14ac:dyDescent="0.45">
      <c r="A96" s="29" t="s">
        <v>64</v>
      </c>
      <c r="B96" s="53">
        <v>12000</v>
      </c>
      <c r="C96" s="30">
        <v>0</v>
      </c>
      <c r="D96" s="54">
        <v>80</v>
      </c>
      <c r="E96" s="74"/>
      <c r="F96" s="56">
        <f t="shared" si="27"/>
        <v>0</v>
      </c>
      <c r="G96" s="56">
        <f t="shared" si="100"/>
        <v>0</v>
      </c>
      <c r="H96" s="57">
        <f t="shared" si="105"/>
        <v>0</v>
      </c>
      <c r="I96" s="57">
        <f>E96*C96</f>
        <v>0</v>
      </c>
      <c r="J96" s="57">
        <f>H96+I96</f>
        <v>0</v>
      </c>
      <c r="K96" s="74"/>
      <c r="L96" s="56">
        <f t="shared" si="101"/>
        <v>0</v>
      </c>
      <c r="M96" s="56">
        <f t="shared" si="102"/>
        <v>0</v>
      </c>
      <c r="N96" s="57">
        <f t="shared" si="115"/>
        <v>0</v>
      </c>
      <c r="O96" s="57">
        <f t="shared" si="103"/>
        <v>0</v>
      </c>
      <c r="P96" s="57">
        <f>N96+O96</f>
        <v>0</v>
      </c>
      <c r="Q96" s="58"/>
      <c r="R96" s="63">
        <f t="shared" si="106"/>
        <v>0</v>
      </c>
      <c r="S96" s="56">
        <f t="shared" si="104"/>
        <v>0</v>
      </c>
      <c r="T96" s="60">
        <f t="shared" si="107"/>
        <v>0</v>
      </c>
      <c r="U96" s="60">
        <v>0</v>
      </c>
      <c r="V96" s="60">
        <f>T96+U96</f>
        <v>0</v>
      </c>
      <c r="W96" s="61">
        <f>Q96+K96+E96</f>
        <v>0</v>
      </c>
      <c r="X96" s="61">
        <f t="shared" si="42"/>
        <v>0</v>
      </c>
      <c r="Y96" s="61">
        <f t="shared" ref="Y96:Z100" si="123">T96+N96+H96</f>
        <v>0</v>
      </c>
      <c r="Z96" s="61">
        <f t="shared" si="123"/>
        <v>0</v>
      </c>
      <c r="AA96" s="61">
        <f>Y96+Z96</f>
        <v>0</v>
      </c>
    </row>
    <row r="97" spans="1:27" x14ac:dyDescent="0.45">
      <c r="A97" s="29" t="s">
        <v>42</v>
      </c>
      <c r="B97" s="53">
        <v>12000</v>
      </c>
      <c r="C97" s="30">
        <v>0</v>
      </c>
      <c r="D97" s="54">
        <v>80</v>
      </c>
      <c r="E97" s="74"/>
      <c r="F97" s="56">
        <f t="shared" si="27"/>
        <v>0</v>
      </c>
      <c r="G97" s="56">
        <f t="shared" si="100"/>
        <v>0</v>
      </c>
      <c r="H97" s="57">
        <f t="shared" si="105"/>
        <v>0</v>
      </c>
      <c r="I97" s="57">
        <f t="shared" ref="I97:I100" si="124">E97*C97</f>
        <v>0</v>
      </c>
      <c r="J97" s="57">
        <f t="shared" ref="J97:J100" si="125">H97+I97</f>
        <v>0</v>
      </c>
      <c r="K97" s="74"/>
      <c r="L97" s="56">
        <f t="shared" si="101"/>
        <v>0</v>
      </c>
      <c r="M97" s="56">
        <f t="shared" si="102"/>
        <v>0</v>
      </c>
      <c r="N97" s="57">
        <f t="shared" si="115"/>
        <v>0</v>
      </c>
      <c r="O97" s="57">
        <f t="shared" si="103"/>
        <v>0</v>
      </c>
      <c r="P97" s="57">
        <f t="shared" ref="P97:P100" si="126">N97+O97</f>
        <v>0</v>
      </c>
      <c r="Q97" s="58"/>
      <c r="R97" s="63">
        <f t="shared" si="106"/>
        <v>0</v>
      </c>
      <c r="S97" s="56">
        <f t="shared" si="104"/>
        <v>0</v>
      </c>
      <c r="T97" s="60">
        <f t="shared" si="107"/>
        <v>0</v>
      </c>
      <c r="U97" s="60">
        <v>0</v>
      </c>
      <c r="V97" s="60">
        <f t="shared" ref="V97:V100" si="127">T97+U97</f>
        <v>0</v>
      </c>
      <c r="W97" s="61">
        <f>Q97+K97+E97</f>
        <v>0</v>
      </c>
      <c r="X97" s="61">
        <f t="shared" ref="X97:X112" si="128">R97+M97+F97</f>
        <v>0</v>
      </c>
      <c r="Y97" s="61">
        <f t="shared" si="123"/>
        <v>0</v>
      </c>
      <c r="Z97" s="61">
        <f t="shared" si="123"/>
        <v>0</v>
      </c>
      <c r="AA97" s="61">
        <f t="shared" ref="AA97:AA100" si="129">Y97+Z97</f>
        <v>0</v>
      </c>
    </row>
    <row r="98" spans="1:27" x14ac:dyDescent="0.45">
      <c r="A98" s="29" t="s">
        <v>43</v>
      </c>
      <c r="B98" s="53">
        <v>12000</v>
      </c>
      <c r="C98" s="30">
        <v>0</v>
      </c>
      <c r="D98" s="54">
        <v>90</v>
      </c>
      <c r="E98" s="74"/>
      <c r="F98" s="56">
        <f t="shared" si="27"/>
        <v>0</v>
      </c>
      <c r="G98" s="56">
        <f t="shared" si="100"/>
        <v>0</v>
      </c>
      <c r="H98" s="57">
        <f t="shared" si="105"/>
        <v>0</v>
      </c>
      <c r="I98" s="57">
        <f t="shared" si="124"/>
        <v>0</v>
      </c>
      <c r="J98" s="57">
        <f t="shared" si="125"/>
        <v>0</v>
      </c>
      <c r="K98" s="74"/>
      <c r="L98" s="56">
        <f t="shared" si="101"/>
        <v>0</v>
      </c>
      <c r="M98" s="56">
        <f t="shared" si="102"/>
        <v>0</v>
      </c>
      <c r="N98" s="57">
        <f t="shared" si="115"/>
        <v>0</v>
      </c>
      <c r="O98" s="57">
        <f t="shared" si="103"/>
        <v>0</v>
      </c>
      <c r="P98" s="57">
        <f t="shared" si="126"/>
        <v>0</v>
      </c>
      <c r="Q98" s="58"/>
      <c r="R98" s="63">
        <f t="shared" si="106"/>
        <v>0</v>
      </c>
      <c r="S98" s="56">
        <f t="shared" si="104"/>
        <v>0</v>
      </c>
      <c r="T98" s="60">
        <f t="shared" si="107"/>
        <v>0</v>
      </c>
      <c r="U98" s="60">
        <v>0</v>
      </c>
      <c r="V98" s="60">
        <f t="shared" si="127"/>
        <v>0</v>
      </c>
      <c r="W98" s="61">
        <f>Q98+K98+E98</f>
        <v>0</v>
      </c>
      <c r="X98" s="61">
        <f t="shared" si="128"/>
        <v>0</v>
      </c>
      <c r="Y98" s="61">
        <f t="shared" si="123"/>
        <v>0</v>
      </c>
      <c r="Z98" s="61">
        <f t="shared" si="123"/>
        <v>0</v>
      </c>
      <c r="AA98" s="61">
        <f t="shared" si="129"/>
        <v>0</v>
      </c>
    </row>
    <row r="99" spans="1:27" x14ac:dyDescent="0.45">
      <c r="A99" s="29" t="s">
        <v>44</v>
      </c>
      <c r="B99" s="53">
        <v>12000</v>
      </c>
      <c r="C99" s="30">
        <v>0</v>
      </c>
      <c r="D99" s="54">
        <v>95</v>
      </c>
      <c r="E99" s="74"/>
      <c r="F99" s="56">
        <f t="shared" si="27"/>
        <v>0</v>
      </c>
      <c r="G99" s="56">
        <f t="shared" si="100"/>
        <v>0</v>
      </c>
      <c r="H99" s="57">
        <f t="shared" si="105"/>
        <v>0</v>
      </c>
      <c r="I99" s="57">
        <f t="shared" si="124"/>
        <v>0</v>
      </c>
      <c r="J99" s="57">
        <f t="shared" si="125"/>
        <v>0</v>
      </c>
      <c r="K99" s="74"/>
      <c r="L99" s="56">
        <f t="shared" si="101"/>
        <v>0</v>
      </c>
      <c r="M99" s="56">
        <f t="shared" si="102"/>
        <v>0</v>
      </c>
      <c r="N99" s="57">
        <f t="shared" si="115"/>
        <v>0</v>
      </c>
      <c r="O99" s="57">
        <f t="shared" si="103"/>
        <v>0</v>
      </c>
      <c r="P99" s="57">
        <f t="shared" si="126"/>
        <v>0</v>
      </c>
      <c r="Q99" s="58"/>
      <c r="R99" s="63">
        <f t="shared" si="106"/>
        <v>0</v>
      </c>
      <c r="S99" s="56">
        <f t="shared" si="104"/>
        <v>0</v>
      </c>
      <c r="T99" s="60">
        <f t="shared" si="107"/>
        <v>0</v>
      </c>
      <c r="U99" s="60">
        <v>0</v>
      </c>
      <c r="V99" s="60">
        <f t="shared" si="127"/>
        <v>0</v>
      </c>
      <c r="W99" s="61">
        <f>Q99+K99+E99</f>
        <v>0</v>
      </c>
      <c r="X99" s="61">
        <f t="shared" si="128"/>
        <v>0</v>
      </c>
      <c r="Y99" s="61">
        <f t="shared" si="123"/>
        <v>0</v>
      </c>
      <c r="Z99" s="61">
        <f t="shared" si="123"/>
        <v>0</v>
      </c>
      <c r="AA99" s="61">
        <f t="shared" si="129"/>
        <v>0</v>
      </c>
    </row>
    <row r="100" spans="1:27" ht="19.5" thickBot="1" x14ac:dyDescent="0.5">
      <c r="A100" s="38" t="s">
        <v>45</v>
      </c>
      <c r="B100" s="38">
        <v>12000</v>
      </c>
      <c r="C100" s="86">
        <v>0</v>
      </c>
      <c r="D100" s="87">
        <v>95</v>
      </c>
      <c r="E100" s="88"/>
      <c r="F100" s="89">
        <f t="shared" si="27"/>
        <v>0</v>
      </c>
      <c r="G100" s="89">
        <f t="shared" si="100"/>
        <v>0</v>
      </c>
      <c r="H100" s="90">
        <f t="shared" si="105"/>
        <v>0</v>
      </c>
      <c r="I100" s="90">
        <f t="shared" si="124"/>
        <v>0</v>
      </c>
      <c r="J100" s="90">
        <f t="shared" si="125"/>
        <v>0</v>
      </c>
      <c r="K100" s="88"/>
      <c r="L100" s="89">
        <f t="shared" si="101"/>
        <v>0</v>
      </c>
      <c r="M100" s="89">
        <f t="shared" si="102"/>
        <v>0</v>
      </c>
      <c r="N100" s="90">
        <f t="shared" si="115"/>
        <v>0</v>
      </c>
      <c r="O100" s="90">
        <f t="shared" si="103"/>
        <v>0</v>
      </c>
      <c r="P100" s="90">
        <f t="shared" si="126"/>
        <v>0</v>
      </c>
      <c r="Q100" s="91"/>
      <c r="R100" s="92">
        <f t="shared" si="106"/>
        <v>0</v>
      </c>
      <c r="S100" s="89">
        <f t="shared" si="104"/>
        <v>0</v>
      </c>
      <c r="T100" s="93">
        <f t="shared" si="107"/>
        <v>0</v>
      </c>
      <c r="U100" s="93">
        <v>0</v>
      </c>
      <c r="V100" s="93">
        <f t="shared" si="127"/>
        <v>0</v>
      </c>
      <c r="W100" s="94">
        <f>Q100+K100+E100</f>
        <v>0</v>
      </c>
      <c r="X100" s="94">
        <f t="shared" si="128"/>
        <v>0</v>
      </c>
      <c r="Y100" s="94">
        <f t="shared" si="123"/>
        <v>0</v>
      </c>
      <c r="Z100" s="94">
        <f t="shared" si="123"/>
        <v>0</v>
      </c>
      <c r="AA100" s="94">
        <f t="shared" si="129"/>
        <v>0</v>
      </c>
    </row>
    <row r="101" spans="1:27" ht="37.5" x14ac:dyDescent="0.45">
      <c r="A101" s="105" t="s">
        <v>61</v>
      </c>
      <c r="B101" s="106"/>
      <c r="C101" s="106"/>
      <c r="D101" s="107"/>
      <c r="E101" s="108"/>
      <c r="F101" s="80">
        <f t="shared" ref="F101:F118" si="130">SUM(E101*D101/100)</f>
        <v>0</v>
      </c>
      <c r="G101" s="80">
        <f t="shared" si="100"/>
        <v>0</v>
      </c>
      <c r="H101" s="81">
        <f t="shared" si="105"/>
        <v>0</v>
      </c>
      <c r="I101" s="109"/>
      <c r="J101" s="109"/>
      <c r="K101" s="108"/>
      <c r="L101" s="80">
        <f t="shared" si="101"/>
        <v>0</v>
      </c>
      <c r="M101" s="80">
        <f t="shared" si="102"/>
        <v>0</v>
      </c>
      <c r="N101" s="81">
        <f t="shared" si="115"/>
        <v>0</v>
      </c>
      <c r="O101" s="81">
        <f t="shared" si="103"/>
        <v>0</v>
      </c>
      <c r="P101" s="109"/>
      <c r="Q101" s="82"/>
      <c r="R101" s="83">
        <f t="shared" si="106"/>
        <v>0</v>
      </c>
      <c r="S101" s="80">
        <f t="shared" si="104"/>
        <v>0</v>
      </c>
      <c r="T101" s="84">
        <f t="shared" si="107"/>
        <v>0</v>
      </c>
      <c r="U101" s="110"/>
      <c r="V101" s="110"/>
      <c r="W101" s="111"/>
      <c r="X101" s="85">
        <f t="shared" si="128"/>
        <v>0</v>
      </c>
      <c r="Y101" s="111"/>
      <c r="Z101" s="111"/>
      <c r="AA101" s="111"/>
    </row>
    <row r="102" spans="1:27" x14ac:dyDescent="0.45">
      <c r="A102" s="29" t="s">
        <v>64</v>
      </c>
      <c r="B102" s="53">
        <v>12000</v>
      </c>
      <c r="C102" s="30">
        <v>0</v>
      </c>
      <c r="D102" s="54">
        <v>80</v>
      </c>
      <c r="E102" s="74"/>
      <c r="F102" s="56">
        <f t="shared" si="130"/>
        <v>0</v>
      </c>
      <c r="G102" s="56">
        <f t="shared" si="100"/>
        <v>0</v>
      </c>
      <c r="H102" s="57">
        <f t="shared" si="105"/>
        <v>0</v>
      </c>
      <c r="I102" s="57">
        <f>E102*C102</f>
        <v>0</v>
      </c>
      <c r="J102" s="57">
        <f>H102+I102</f>
        <v>0</v>
      </c>
      <c r="K102" s="74"/>
      <c r="L102" s="56">
        <f t="shared" si="101"/>
        <v>0</v>
      </c>
      <c r="M102" s="56">
        <f t="shared" si="102"/>
        <v>0</v>
      </c>
      <c r="N102" s="57">
        <f t="shared" si="115"/>
        <v>0</v>
      </c>
      <c r="O102" s="57">
        <f t="shared" si="103"/>
        <v>0</v>
      </c>
      <c r="P102" s="57">
        <f>N102+O102</f>
        <v>0</v>
      </c>
      <c r="Q102" s="58"/>
      <c r="R102" s="63">
        <f t="shared" si="106"/>
        <v>0</v>
      </c>
      <c r="S102" s="56">
        <f t="shared" si="104"/>
        <v>0</v>
      </c>
      <c r="T102" s="60">
        <f t="shared" si="107"/>
        <v>0</v>
      </c>
      <c r="U102" s="60">
        <v>0</v>
      </c>
      <c r="V102" s="60">
        <f>T102+U102</f>
        <v>0</v>
      </c>
      <c r="W102" s="61">
        <f>Q102+K102+E102</f>
        <v>0</v>
      </c>
      <c r="X102" s="61">
        <f t="shared" si="128"/>
        <v>0</v>
      </c>
      <c r="Y102" s="61">
        <f t="shared" ref="Y102:Z106" si="131">T102+N102+H102</f>
        <v>0</v>
      </c>
      <c r="Z102" s="61">
        <f t="shared" si="131"/>
        <v>0</v>
      </c>
      <c r="AA102" s="61">
        <f>Y102+Z102</f>
        <v>0</v>
      </c>
    </row>
    <row r="103" spans="1:27" x14ac:dyDescent="0.45">
      <c r="A103" s="29" t="s">
        <v>42</v>
      </c>
      <c r="B103" s="53">
        <v>12000</v>
      </c>
      <c r="C103" s="30">
        <v>0</v>
      </c>
      <c r="D103" s="54">
        <v>80</v>
      </c>
      <c r="E103" s="74"/>
      <c r="F103" s="56">
        <f t="shared" si="130"/>
        <v>0</v>
      </c>
      <c r="G103" s="56">
        <f t="shared" si="100"/>
        <v>0</v>
      </c>
      <c r="H103" s="57">
        <f t="shared" si="105"/>
        <v>0</v>
      </c>
      <c r="I103" s="57">
        <f t="shared" ref="I103:I106" si="132">E103*C103</f>
        <v>0</v>
      </c>
      <c r="J103" s="57">
        <f t="shared" ref="J103:J106" si="133">H103+I103</f>
        <v>0</v>
      </c>
      <c r="K103" s="74"/>
      <c r="L103" s="56">
        <f t="shared" si="101"/>
        <v>0</v>
      </c>
      <c r="M103" s="56">
        <f t="shared" si="102"/>
        <v>0</v>
      </c>
      <c r="N103" s="57">
        <f t="shared" si="115"/>
        <v>0</v>
      </c>
      <c r="O103" s="57">
        <f t="shared" si="103"/>
        <v>0</v>
      </c>
      <c r="P103" s="57">
        <f t="shared" ref="P103:P106" si="134">N103+O103</f>
        <v>0</v>
      </c>
      <c r="Q103" s="58"/>
      <c r="R103" s="63">
        <f t="shared" si="106"/>
        <v>0</v>
      </c>
      <c r="S103" s="56">
        <f t="shared" si="104"/>
        <v>0</v>
      </c>
      <c r="T103" s="60">
        <f t="shared" si="107"/>
        <v>0</v>
      </c>
      <c r="U103" s="60">
        <v>0</v>
      </c>
      <c r="V103" s="60">
        <f t="shared" ref="V103:V106" si="135">T103+U103</f>
        <v>0</v>
      </c>
      <c r="W103" s="61">
        <f t="shared" ref="W103:W106" si="136">Q103+K103+E103</f>
        <v>0</v>
      </c>
      <c r="X103" s="61">
        <f t="shared" si="128"/>
        <v>0</v>
      </c>
      <c r="Y103" s="61">
        <f t="shared" si="131"/>
        <v>0</v>
      </c>
      <c r="Z103" s="61">
        <f t="shared" si="131"/>
        <v>0</v>
      </c>
      <c r="AA103" s="61">
        <f t="shared" ref="AA103:AA106" si="137">Y103+Z103</f>
        <v>0</v>
      </c>
    </row>
    <row r="104" spans="1:27" x14ac:dyDescent="0.45">
      <c r="A104" s="29" t="s">
        <v>43</v>
      </c>
      <c r="B104" s="53">
        <v>12000</v>
      </c>
      <c r="C104" s="30">
        <v>0</v>
      </c>
      <c r="D104" s="54">
        <v>90</v>
      </c>
      <c r="E104" s="74"/>
      <c r="F104" s="56">
        <f t="shared" si="130"/>
        <v>0</v>
      </c>
      <c r="G104" s="56">
        <f t="shared" si="100"/>
        <v>0</v>
      </c>
      <c r="H104" s="57">
        <f t="shared" si="105"/>
        <v>0</v>
      </c>
      <c r="I104" s="57">
        <f t="shared" si="132"/>
        <v>0</v>
      </c>
      <c r="J104" s="57">
        <f t="shared" si="133"/>
        <v>0</v>
      </c>
      <c r="K104" s="74"/>
      <c r="L104" s="56">
        <f t="shared" si="101"/>
        <v>0</v>
      </c>
      <c r="M104" s="56">
        <f t="shared" si="102"/>
        <v>0</v>
      </c>
      <c r="N104" s="57">
        <f t="shared" si="115"/>
        <v>0</v>
      </c>
      <c r="O104" s="57">
        <f t="shared" si="103"/>
        <v>0</v>
      </c>
      <c r="P104" s="57">
        <f t="shared" si="134"/>
        <v>0</v>
      </c>
      <c r="Q104" s="74"/>
      <c r="R104" s="63">
        <f t="shared" si="106"/>
        <v>0</v>
      </c>
      <c r="S104" s="56">
        <f t="shared" si="104"/>
        <v>0</v>
      </c>
      <c r="T104" s="60">
        <f t="shared" si="107"/>
        <v>0</v>
      </c>
      <c r="U104" s="60">
        <v>0</v>
      </c>
      <c r="V104" s="60">
        <f t="shared" si="135"/>
        <v>0</v>
      </c>
      <c r="W104" s="61">
        <f t="shared" si="136"/>
        <v>0</v>
      </c>
      <c r="X104" s="61">
        <f t="shared" si="128"/>
        <v>0</v>
      </c>
      <c r="Y104" s="61">
        <f t="shared" si="131"/>
        <v>0</v>
      </c>
      <c r="Z104" s="61">
        <f t="shared" si="131"/>
        <v>0</v>
      </c>
      <c r="AA104" s="61">
        <f t="shared" si="137"/>
        <v>0</v>
      </c>
    </row>
    <row r="105" spans="1:27" x14ac:dyDescent="0.45">
      <c r="A105" s="29" t="s">
        <v>44</v>
      </c>
      <c r="B105" s="53">
        <v>12000</v>
      </c>
      <c r="C105" s="30">
        <v>0</v>
      </c>
      <c r="D105" s="54">
        <v>95</v>
      </c>
      <c r="E105" s="74"/>
      <c r="F105" s="56">
        <f t="shared" si="130"/>
        <v>0</v>
      </c>
      <c r="G105" s="56">
        <f t="shared" si="100"/>
        <v>0</v>
      </c>
      <c r="H105" s="57">
        <f t="shared" si="105"/>
        <v>0</v>
      </c>
      <c r="I105" s="57">
        <f t="shared" si="132"/>
        <v>0</v>
      </c>
      <c r="J105" s="57">
        <f t="shared" si="133"/>
        <v>0</v>
      </c>
      <c r="K105" s="74"/>
      <c r="L105" s="56">
        <f t="shared" si="101"/>
        <v>0</v>
      </c>
      <c r="M105" s="56">
        <f t="shared" si="102"/>
        <v>0</v>
      </c>
      <c r="N105" s="57">
        <f t="shared" si="115"/>
        <v>0</v>
      </c>
      <c r="O105" s="57">
        <f t="shared" si="103"/>
        <v>0</v>
      </c>
      <c r="P105" s="57">
        <f t="shared" si="134"/>
        <v>0</v>
      </c>
      <c r="Q105" s="74"/>
      <c r="R105" s="63">
        <f t="shared" si="106"/>
        <v>0</v>
      </c>
      <c r="S105" s="56">
        <f t="shared" si="104"/>
        <v>0</v>
      </c>
      <c r="T105" s="60">
        <f t="shared" si="107"/>
        <v>0</v>
      </c>
      <c r="U105" s="60">
        <v>0</v>
      </c>
      <c r="V105" s="60">
        <f t="shared" si="135"/>
        <v>0</v>
      </c>
      <c r="W105" s="61">
        <f t="shared" si="136"/>
        <v>0</v>
      </c>
      <c r="X105" s="61">
        <f t="shared" si="128"/>
        <v>0</v>
      </c>
      <c r="Y105" s="61">
        <f t="shared" si="131"/>
        <v>0</v>
      </c>
      <c r="Z105" s="61">
        <f t="shared" si="131"/>
        <v>0</v>
      </c>
      <c r="AA105" s="61">
        <f t="shared" si="137"/>
        <v>0</v>
      </c>
    </row>
    <row r="106" spans="1:27" ht="19.5" thickBot="1" x14ac:dyDescent="0.5">
      <c r="A106" s="38" t="s">
        <v>45</v>
      </c>
      <c r="B106" s="38">
        <v>12000</v>
      </c>
      <c r="C106" s="86">
        <v>0</v>
      </c>
      <c r="D106" s="87">
        <v>95</v>
      </c>
      <c r="E106" s="88"/>
      <c r="F106" s="89">
        <f t="shared" si="130"/>
        <v>0</v>
      </c>
      <c r="G106" s="89">
        <f t="shared" si="100"/>
        <v>0</v>
      </c>
      <c r="H106" s="90">
        <f t="shared" si="105"/>
        <v>0</v>
      </c>
      <c r="I106" s="90">
        <f t="shared" si="132"/>
        <v>0</v>
      </c>
      <c r="J106" s="90">
        <f t="shared" si="133"/>
        <v>0</v>
      </c>
      <c r="K106" s="88"/>
      <c r="L106" s="89">
        <f t="shared" si="101"/>
        <v>0</v>
      </c>
      <c r="M106" s="89">
        <f t="shared" si="102"/>
        <v>0</v>
      </c>
      <c r="N106" s="90">
        <f t="shared" si="115"/>
        <v>0</v>
      </c>
      <c r="O106" s="90">
        <f t="shared" si="103"/>
        <v>0</v>
      </c>
      <c r="P106" s="90">
        <f t="shared" si="134"/>
        <v>0</v>
      </c>
      <c r="Q106" s="88"/>
      <c r="R106" s="92">
        <f t="shared" si="106"/>
        <v>0</v>
      </c>
      <c r="S106" s="89">
        <f t="shared" si="104"/>
        <v>0</v>
      </c>
      <c r="T106" s="93">
        <f t="shared" si="107"/>
        <v>0</v>
      </c>
      <c r="U106" s="93">
        <v>0</v>
      </c>
      <c r="V106" s="93">
        <f t="shared" si="135"/>
        <v>0</v>
      </c>
      <c r="W106" s="94">
        <f t="shared" si="136"/>
        <v>0</v>
      </c>
      <c r="X106" s="94">
        <f t="shared" si="128"/>
        <v>0</v>
      </c>
      <c r="Y106" s="94">
        <f t="shared" si="131"/>
        <v>0</v>
      </c>
      <c r="Z106" s="94">
        <f t="shared" si="131"/>
        <v>0</v>
      </c>
      <c r="AA106" s="94">
        <f t="shared" si="137"/>
        <v>0</v>
      </c>
    </row>
    <row r="107" spans="1:27" ht="37.5" x14ac:dyDescent="0.45">
      <c r="A107" s="105" t="s">
        <v>62</v>
      </c>
      <c r="B107" s="106"/>
      <c r="C107" s="106"/>
      <c r="D107" s="107"/>
      <c r="E107" s="108"/>
      <c r="F107" s="80">
        <f t="shared" si="130"/>
        <v>0</v>
      </c>
      <c r="G107" s="80">
        <f t="shared" si="100"/>
        <v>0</v>
      </c>
      <c r="H107" s="81">
        <f t="shared" si="105"/>
        <v>0</v>
      </c>
      <c r="I107" s="109"/>
      <c r="J107" s="109"/>
      <c r="K107" s="108"/>
      <c r="L107" s="80">
        <f t="shared" si="101"/>
        <v>0</v>
      </c>
      <c r="M107" s="80">
        <f t="shared" si="102"/>
        <v>0</v>
      </c>
      <c r="N107" s="81">
        <f t="shared" si="115"/>
        <v>0</v>
      </c>
      <c r="O107" s="81">
        <f t="shared" si="103"/>
        <v>0</v>
      </c>
      <c r="P107" s="109"/>
      <c r="Q107" s="82"/>
      <c r="R107" s="83">
        <f t="shared" si="106"/>
        <v>0</v>
      </c>
      <c r="S107" s="80">
        <f t="shared" si="104"/>
        <v>0</v>
      </c>
      <c r="T107" s="84">
        <f t="shared" si="107"/>
        <v>0</v>
      </c>
      <c r="U107" s="110"/>
      <c r="V107" s="110"/>
      <c r="W107" s="111"/>
      <c r="X107" s="85">
        <f t="shared" si="128"/>
        <v>0</v>
      </c>
      <c r="Y107" s="111"/>
      <c r="Z107" s="111"/>
      <c r="AA107" s="111"/>
    </row>
    <row r="108" spans="1:27" x14ac:dyDescent="0.45">
      <c r="A108" s="29" t="s">
        <v>64</v>
      </c>
      <c r="B108" s="53">
        <v>12000</v>
      </c>
      <c r="C108" s="30">
        <v>0</v>
      </c>
      <c r="D108" s="54">
        <v>80</v>
      </c>
      <c r="E108" s="74"/>
      <c r="F108" s="56">
        <f t="shared" si="130"/>
        <v>0</v>
      </c>
      <c r="G108" s="56">
        <f t="shared" si="100"/>
        <v>0</v>
      </c>
      <c r="H108" s="57">
        <f t="shared" si="105"/>
        <v>0</v>
      </c>
      <c r="I108" s="57">
        <f>E108*C108</f>
        <v>0</v>
      </c>
      <c r="J108" s="57">
        <f>H108+I108</f>
        <v>0</v>
      </c>
      <c r="K108" s="74"/>
      <c r="L108" s="56">
        <f t="shared" si="101"/>
        <v>0</v>
      </c>
      <c r="M108" s="56">
        <f t="shared" si="102"/>
        <v>0</v>
      </c>
      <c r="N108" s="57">
        <f t="shared" si="115"/>
        <v>0</v>
      </c>
      <c r="O108" s="57">
        <f t="shared" si="103"/>
        <v>0</v>
      </c>
      <c r="P108" s="57">
        <f>N108+O108</f>
        <v>0</v>
      </c>
      <c r="Q108" s="58"/>
      <c r="R108" s="63">
        <f t="shared" si="106"/>
        <v>0</v>
      </c>
      <c r="S108" s="56">
        <f t="shared" si="104"/>
        <v>0</v>
      </c>
      <c r="T108" s="60">
        <f t="shared" si="107"/>
        <v>0</v>
      </c>
      <c r="U108" s="60">
        <v>0</v>
      </c>
      <c r="V108" s="60">
        <f>T108+U108</f>
        <v>0</v>
      </c>
      <c r="W108" s="61">
        <f>Q108+K108+E108</f>
        <v>0</v>
      </c>
      <c r="X108" s="61">
        <f t="shared" si="128"/>
        <v>0</v>
      </c>
      <c r="Y108" s="61">
        <f t="shared" ref="Y108:Z112" si="138">T108+N108+H108</f>
        <v>0</v>
      </c>
      <c r="Z108" s="61">
        <f t="shared" si="138"/>
        <v>0</v>
      </c>
      <c r="AA108" s="61">
        <f>Y108+Z108</f>
        <v>0</v>
      </c>
    </row>
    <row r="109" spans="1:27" x14ac:dyDescent="0.45">
      <c r="A109" s="29" t="s">
        <v>42</v>
      </c>
      <c r="B109" s="53">
        <v>12000</v>
      </c>
      <c r="C109" s="30">
        <v>0</v>
      </c>
      <c r="D109" s="54">
        <v>80</v>
      </c>
      <c r="E109" s="74"/>
      <c r="F109" s="56">
        <f t="shared" si="130"/>
        <v>0</v>
      </c>
      <c r="G109" s="56">
        <f t="shared" si="100"/>
        <v>0</v>
      </c>
      <c r="H109" s="57">
        <f t="shared" si="105"/>
        <v>0</v>
      </c>
      <c r="I109" s="57">
        <f t="shared" ref="I109:I112" si="139">E109*C109</f>
        <v>0</v>
      </c>
      <c r="J109" s="57">
        <f t="shared" ref="J109:J112" si="140">H109+I109</f>
        <v>0</v>
      </c>
      <c r="K109" s="74"/>
      <c r="L109" s="56">
        <f t="shared" si="101"/>
        <v>0</v>
      </c>
      <c r="M109" s="56">
        <f t="shared" si="102"/>
        <v>0</v>
      </c>
      <c r="N109" s="57">
        <f t="shared" si="115"/>
        <v>0</v>
      </c>
      <c r="O109" s="57">
        <f t="shared" si="103"/>
        <v>0</v>
      </c>
      <c r="P109" s="57">
        <f t="shared" ref="P109:P112" si="141">N109+O109</f>
        <v>0</v>
      </c>
      <c r="Q109" s="74"/>
      <c r="R109" s="63">
        <f t="shared" si="106"/>
        <v>0</v>
      </c>
      <c r="S109" s="56">
        <f t="shared" si="104"/>
        <v>0</v>
      </c>
      <c r="T109" s="60">
        <f t="shared" si="107"/>
        <v>0</v>
      </c>
      <c r="U109" s="60">
        <v>0</v>
      </c>
      <c r="V109" s="60">
        <f t="shared" ref="V109:V112" si="142">T109+U109</f>
        <v>0</v>
      </c>
      <c r="W109" s="61">
        <f>Q109+K109+E109</f>
        <v>0</v>
      </c>
      <c r="X109" s="61">
        <f t="shared" si="128"/>
        <v>0</v>
      </c>
      <c r="Y109" s="61">
        <f t="shared" si="138"/>
        <v>0</v>
      </c>
      <c r="Z109" s="61">
        <f t="shared" si="138"/>
        <v>0</v>
      </c>
      <c r="AA109" s="61">
        <f t="shared" ref="AA109:AA112" si="143">Y109+Z109</f>
        <v>0</v>
      </c>
    </row>
    <row r="110" spans="1:27" x14ac:dyDescent="0.45">
      <c r="A110" s="29" t="s">
        <v>43</v>
      </c>
      <c r="B110" s="53">
        <v>12000</v>
      </c>
      <c r="C110" s="30">
        <v>0</v>
      </c>
      <c r="D110" s="54">
        <v>90</v>
      </c>
      <c r="E110" s="74"/>
      <c r="F110" s="56">
        <f t="shared" si="130"/>
        <v>0</v>
      </c>
      <c r="G110" s="56">
        <f t="shared" si="100"/>
        <v>0</v>
      </c>
      <c r="H110" s="57">
        <f t="shared" si="105"/>
        <v>0</v>
      </c>
      <c r="I110" s="57">
        <f t="shared" si="139"/>
        <v>0</v>
      </c>
      <c r="J110" s="57">
        <f t="shared" si="140"/>
        <v>0</v>
      </c>
      <c r="K110" s="74"/>
      <c r="L110" s="56">
        <f t="shared" si="101"/>
        <v>0</v>
      </c>
      <c r="M110" s="56">
        <f t="shared" si="102"/>
        <v>0</v>
      </c>
      <c r="N110" s="57">
        <f t="shared" si="115"/>
        <v>0</v>
      </c>
      <c r="O110" s="57">
        <f t="shared" si="103"/>
        <v>0</v>
      </c>
      <c r="P110" s="57">
        <f t="shared" si="141"/>
        <v>0</v>
      </c>
      <c r="Q110" s="74"/>
      <c r="R110" s="63">
        <f t="shared" si="106"/>
        <v>0</v>
      </c>
      <c r="S110" s="56">
        <f t="shared" si="104"/>
        <v>0</v>
      </c>
      <c r="T110" s="60">
        <f t="shared" si="107"/>
        <v>0</v>
      </c>
      <c r="U110" s="60">
        <v>0</v>
      </c>
      <c r="V110" s="60">
        <f t="shared" si="142"/>
        <v>0</v>
      </c>
      <c r="W110" s="61">
        <f>Q110+K110+E110</f>
        <v>0</v>
      </c>
      <c r="X110" s="61">
        <f t="shared" si="128"/>
        <v>0</v>
      </c>
      <c r="Y110" s="61">
        <f t="shared" si="138"/>
        <v>0</v>
      </c>
      <c r="Z110" s="61">
        <f t="shared" si="138"/>
        <v>0</v>
      </c>
      <c r="AA110" s="61">
        <f t="shared" si="143"/>
        <v>0</v>
      </c>
    </row>
    <row r="111" spans="1:27" x14ac:dyDescent="0.45">
      <c r="A111" s="29" t="s">
        <v>44</v>
      </c>
      <c r="B111" s="53">
        <v>12000</v>
      </c>
      <c r="C111" s="30">
        <v>0</v>
      </c>
      <c r="D111" s="54">
        <v>95</v>
      </c>
      <c r="E111" s="74"/>
      <c r="F111" s="56">
        <f t="shared" si="130"/>
        <v>0</v>
      </c>
      <c r="G111" s="56">
        <f t="shared" si="100"/>
        <v>0</v>
      </c>
      <c r="H111" s="57">
        <f t="shared" si="105"/>
        <v>0</v>
      </c>
      <c r="I111" s="57">
        <f t="shared" si="139"/>
        <v>0</v>
      </c>
      <c r="J111" s="57">
        <f t="shared" si="140"/>
        <v>0</v>
      </c>
      <c r="K111" s="74"/>
      <c r="L111" s="56">
        <f t="shared" si="101"/>
        <v>0</v>
      </c>
      <c r="M111" s="56">
        <f t="shared" si="102"/>
        <v>0</v>
      </c>
      <c r="N111" s="57">
        <f t="shared" si="115"/>
        <v>0</v>
      </c>
      <c r="O111" s="57">
        <f t="shared" si="103"/>
        <v>0</v>
      </c>
      <c r="P111" s="57">
        <f t="shared" si="141"/>
        <v>0</v>
      </c>
      <c r="Q111" s="74"/>
      <c r="R111" s="63">
        <f t="shared" si="106"/>
        <v>0</v>
      </c>
      <c r="S111" s="56">
        <f t="shared" si="104"/>
        <v>0</v>
      </c>
      <c r="T111" s="60">
        <f t="shared" si="107"/>
        <v>0</v>
      </c>
      <c r="U111" s="60">
        <v>0</v>
      </c>
      <c r="V111" s="60">
        <f t="shared" si="142"/>
        <v>0</v>
      </c>
      <c r="W111" s="61">
        <f>Q111+K111+E111</f>
        <v>0</v>
      </c>
      <c r="X111" s="61">
        <f t="shared" si="128"/>
        <v>0</v>
      </c>
      <c r="Y111" s="61">
        <f t="shared" si="138"/>
        <v>0</v>
      </c>
      <c r="Z111" s="61">
        <f t="shared" si="138"/>
        <v>0</v>
      </c>
      <c r="AA111" s="61">
        <f t="shared" si="143"/>
        <v>0</v>
      </c>
    </row>
    <row r="112" spans="1:27" ht="19.5" thickBot="1" x14ac:dyDescent="0.5">
      <c r="A112" s="38" t="s">
        <v>45</v>
      </c>
      <c r="B112" s="38">
        <v>12000</v>
      </c>
      <c r="C112" s="86">
        <v>0</v>
      </c>
      <c r="D112" s="87">
        <v>95</v>
      </c>
      <c r="E112" s="88"/>
      <c r="F112" s="89">
        <f t="shared" si="130"/>
        <v>0</v>
      </c>
      <c r="G112" s="89">
        <f t="shared" si="100"/>
        <v>0</v>
      </c>
      <c r="H112" s="90">
        <f t="shared" si="105"/>
        <v>0</v>
      </c>
      <c r="I112" s="90">
        <f t="shared" si="139"/>
        <v>0</v>
      </c>
      <c r="J112" s="90">
        <f t="shared" si="140"/>
        <v>0</v>
      </c>
      <c r="K112" s="88"/>
      <c r="L112" s="89">
        <f t="shared" si="101"/>
        <v>0</v>
      </c>
      <c r="M112" s="89">
        <f t="shared" si="102"/>
        <v>0</v>
      </c>
      <c r="N112" s="90">
        <f t="shared" si="115"/>
        <v>0</v>
      </c>
      <c r="O112" s="90">
        <f t="shared" si="103"/>
        <v>0</v>
      </c>
      <c r="P112" s="90">
        <f t="shared" si="141"/>
        <v>0</v>
      </c>
      <c r="Q112" s="88"/>
      <c r="R112" s="92">
        <f t="shared" si="106"/>
        <v>0</v>
      </c>
      <c r="S112" s="89">
        <f t="shared" si="104"/>
        <v>0</v>
      </c>
      <c r="T112" s="93">
        <f t="shared" si="107"/>
        <v>0</v>
      </c>
      <c r="U112" s="93">
        <v>0</v>
      </c>
      <c r="V112" s="93">
        <f t="shared" si="142"/>
        <v>0</v>
      </c>
      <c r="W112" s="94">
        <f>Q112+K112+E112</f>
        <v>0</v>
      </c>
      <c r="X112" s="94">
        <f t="shared" si="128"/>
        <v>0</v>
      </c>
      <c r="Y112" s="94">
        <f t="shared" si="138"/>
        <v>0</v>
      </c>
      <c r="Z112" s="94">
        <f t="shared" si="138"/>
        <v>0</v>
      </c>
      <c r="AA112" s="94">
        <f t="shared" si="143"/>
        <v>0</v>
      </c>
    </row>
    <row r="113" spans="1:27" x14ac:dyDescent="0.45">
      <c r="A113" s="105" t="s">
        <v>63</v>
      </c>
      <c r="B113" s="106"/>
      <c r="C113" s="106"/>
      <c r="D113" s="107"/>
      <c r="E113" s="108"/>
      <c r="F113" s="80">
        <f t="shared" si="130"/>
        <v>0</v>
      </c>
      <c r="G113" s="80">
        <f t="shared" si="100"/>
        <v>0</v>
      </c>
      <c r="H113" s="81">
        <f t="shared" si="105"/>
        <v>0</v>
      </c>
      <c r="I113" s="109"/>
      <c r="J113" s="109"/>
      <c r="K113" s="108"/>
      <c r="L113" s="80">
        <f t="shared" si="101"/>
        <v>0</v>
      </c>
      <c r="M113" s="80">
        <f t="shared" si="102"/>
        <v>0</v>
      </c>
      <c r="N113" s="81">
        <f t="shared" si="115"/>
        <v>0</v>
      </c>
      <c r="O113" s="81">
        <f t="shared" si="103"/>
        <v>0</v>
      </c>
      <c r="P113" s="109"/>
      <c r="Q113" s="82"/>
      <c r="R113" s="83">
        <f t="shared" si="106"/>
        <v>0</v>
      </c>
      <c r="S113" s="80">
        <f t="shared" si="104"/>
        <v>0</v>
      </c>
      <c r="T113" s="84">
        <f t="shared" si="107"/>
        <v>0</v>
      </c>
      <c r="U113" s="110"/>
      <c r="V113" s="110"/>
      <c r="W113" s="111"/>
      <c r="X113" s="85">
        <f t="shared" ref="X113:X118" si="144">R113+M113+F113</f>
        <v>0</v>
      </c>
      <c r="Y113" s="111"/>
      <c r="Z113" s="111"/>
      <c r="AA113" s="111"/>
    </row>
    <row r="114" spans="1:27" x14ac:dyDescent="0.45">
      <c r="A114" s="29" t="s">
        <v>64</v>
      </c>
      <c r="B114" s="53">
        <v>12000</v>
      </c>
      <c r="C114" s="30">
        <v>0</v>
      </c>
      <c r="D114" s="54">
        <v>80</v>
      </c>
      <c r="E114" s="74"/>
      <c r="F114" s="56">
        <f t="shared" si="130"/>
        <v>0</v>
      </c>
      <c r="G114" s="56">
        <f t="shared" si="100"/>
        <v>0</v>
      </c>
      <c r="H114" s="57">
        <f t="shared" si="105"/>
        <v>0</v>
      </c>
      <c r="I114" s="57">
        <f>E114*C114</f>
        <v>0</v>
      </c>
      <c r="J114" s="57">
        <f>H114+I114</f>
        <v>0</v>
      </c>
      <c r="K114" s="74"/>
      <c r="L114" s="56">
        <f t="shared" si="101"/>
        <v>0</v>
      </c>
      <c r="M114" s="56">
        <f t="shared" si="102"/>
        <v>0</v>
      </c>
      <c r="N114" s="57">
        <f t="shared" si="115"/>
        <v>0</v>
      </c>
      <c r="O114" s="57">
        <f t="shared" si="103"/>
        <v>0</v>
      </c>
      <c r="P114" s="57">
        <f>N114+O114</f>
        <v>0</v>
      </c>
      <c r="Q114" s="58"/>
      <c r="R114" s="63">
        <f t="shared" si="106"/>
        <v>0</v>
      </c>
      <c r="S114" s="56">
        <f t="shared" si="104"/>
        <v>0</v>
      </c>
      <c r="T114" s="60">
        <f t="shared" si="107"/>
        <v>0</v>
      </c>
      <c r="U114" s="60">
        <v>0</v>
      </c>
      <c r="V114" s="60">
        <f>T114+U114</f>
        <v>0</v>
      </c>
      <c r="W114" s="61">
        <f>Q114+K114+E114</f>
        <v>0</v>
      </c>
      <c r="X114" s="61">
        <f t="shared" si="144"/>
        <v>0</v>
      </c>
      <c r="Y114" s="61">
        <f t="shared" ref="Y114:Z118" si="145">T114+N114+H114</f>
        <v>0</v>
      </c>
      <c r="Z114" s="61">
        <f t="shared" si="145"/>
        <v>0</v>
      </c>
      <c r="AA114" s="61">
        <f>Y114+Z114</f>
        <v>0</v>
      </c>
    </row>
    <row r="115" spans="1:27" x14ac:dyDescent="0.45">
      <c r="A115" s="29" t="s">
        <v>42</v>
      </c>
      <c r="B115" s="53">
        <v>12000</v>
      </c>
      <c r="C115" s="30">
        <v>0</v>
      </c>
      <c r="D115" s="54">
        <v>80</v>
      </c>
      <c r="E115" s="74"/>
      <c r="F115" s="56">
        <f t="shared" si="130"/>
        <v>0</v>
      </c>
      <c r="G115" s="56">
        <f t="shared" si="100"/>
        <v>0</v>
      </c>
      <c r="H115" s="57">
        <f t="shared" si="105"/>
        <v>0</v>
      </c>
      <c r="I115" s="57">
        <f t="shared" ref="I115:I118" si="146">E115*C115</f>
        <v>0</v>
      </c>
      <c r="J115" s="57">
        <f t="shared" ref="J115:J118" si="147">H115+I115</f>
        <v>0</v>
      </c>
      <c r="K115" s="74"/>
      <c r="L115" s="56">
        <f t="shared" si="101"/>
        <v>0</v>
      </c>
      <c r="M115" s="56">
        <f t="shared" si="102"/>
        <v>0</v>
      </c>
      <c r="N115" s="57">
        <f t="shared" si="115"/>
        <v>0</v>
      </c>
      <c r="O115" s="57">
        <f t="shared" si="103"/>
        <v>0</v>
      </c>
      <c r="P115" s="57">
        <f t="shared" ref="P115:P118" si="148">N115+O115</f>
        <v>0</v>
      </c>
      <c r="Q115" s="74"/>
      <c r="R115" s="63">
        <f t="shared" si="106"/>
        <v>0</v>
      </c>
      <c r="S115" s="56">
        <f t="shared" si="104"/>
        <v>0</v>
      </c>
      <c r="T115" s="60">
        <f t="shared" si="107"/>
        <v>0</v>
      </c>
      <c r="U115" s="60">
        <v>0</v>
      </c>
      <c r="V115" s="60">
        <f t="shared" ref="V115:V118" si="149">T115+U115</f>
        <v>0</v>
      </c>
      <c r="W115" s="61">
        <f t="shared" ref="W115:W118" si="150">Q115+K115+E115</f>
        <v>0</v>
      </c>
      <c r="X115" s="61">
        <f t="shared" si="144"/>
        <v>0</v>
      </c>
      <c r="Y115" s="61">
        <f t="shared" si="145"/>
        <v>0</v>
      </c>
      <c r="Z115" s="61">
        <f t="shared" si="145"/>
        <v>0</v>
      </c>
      <c r="AA115" s="61">
        <f t="shared" ref="AA115:AA118" si="151">Y115+Z115</f>
        <v>0</v>
      </c>
    </row>
    <row r="116" spans="1:27" x14ac:dyDescent="0.45">
      <c r="A116" s="29" t="s">
        <v>43</v>
      </c>
      <c r="B116" s="53">
        <v>12000</v>
      </c>
      <c r="C116" s="30">
        <v>0</v>
      </c>
      <c r="D116" s="54">
        <v>90</v>
      </c>
      <c r="E116" s="74"/>
      <c r="F116" s="56">
        <f t="shared" si="130"/>
        <v>0</v>
      </c>
      <c r="G116" s="56">
        <f t="shared" si="100"/>
        <v>0</v>
      </c>
      <c r="H116" s="57">
        <f t="shared" si="105"/>
        <v>0</v>
      </c>
      <c r="I116" s="57">
        <f t="shared" si="146"/>
        <v>0</v>
      </c>
      <c r="J116" s="57">
        <f t="shared" si="147"/>
        <v>0</v>
      </c>
      <c r="K116" s="74"/>
      <c r="L116" s="56">
        <f t="shared" si="101"/>
        <v>0</v>
      </c>
      <c r="M116" s="56">
        <f t="shared" si="102"/>
        <v>0</v>
      </c>
      <c r="N116" s="57">
        <f t="shared" si="115"/>
        <v>0</v>
      </c>
      <c r="O116" s="57">
        <f t="shared" si="103"/>
        <v>0</v>
      </c>
      <c r="P116" s="57">
        <f t="shared" si="148"/>
        <v>0</v>
      </c>
      <c r="Q116" s="74"/>
      <c r="R116" s="63">
        <f t="shared" si="106"/>
        <v>0</v>
      </c>
      <c r="S116" s="56">
        <f t="shared" si="104"/>
        <v>0</v>
      </c>
      <c r="T116" s="60">
        <f t="shared" si="107"/>
        <v>0</v>
      </c>
      <c r="U116" s="60">
        <v>0</v>
      </c>
      <c r="V116" s="60">
        <f t="shared" si="149"/>
        <v>0</v>
      </c>
      <c r="W116" s="61">
        <f t="shared" si="150"/>
        <v>0</v>
      </c>
      <c r="X116" s="61">
        <f t="shared" si="144"/>
        <v>0</v>
      </c>
      <c r="Y116" s="61">
        <f t="shared" si="145"/>
        <v>0</v>
      </c>
      <c r="Z116" s="61">
        <f t="shared" si="145"/>
        <v>0</v>
      </c>
      <c r="AA116" s="61">
        <f t="shared" si="151"/>
        <v>0</v>
      </c>
    </row>
    <row r="117" spans="1:27" x14ac:dyDescent="0.45">
      <c r="A117" s="29" t="s">
        <v>44</v>
      </c>
      <c r="B117" s="53">
        <v>12000</v>
      </c>
      <c r="C117" s="30">
        <v>0</v>
      </c>
      <c r="D117" s="54">
        <v>95</v>
      </c>
      <c r="E117" s="74"/>
      <c r="F117" s="56">
        <f t="shared" si="130"/>
        <v>0</v>
      </c>
      <c r="G117" s="56">
        <f t="shared" si="100"/>
        <v>0</v>
      </c>
      <c r="H117" s="57">
        <f t="shared" si="105"/>
        <v>0</v>
      </c>
      <c r="I117" s="57">
        <f t="shared" si="146"/>
        <v>0</v>
      </c>
      <c r="J117" s="57">
        <f t="shared" si="147"/>
        <v>0</v>
      </c>
      <c r="K117" s="74"/>
      <c r="L117" s="56">
        <f t="shared" si="101"/>
        <v>0</v>
      </c>
      <c r="M117" s="56">
        <f t="shared" si="102"/>
        <v>0</v>
      </c>
      <c r="N117" s="57">
        <f t="shared" si="115"/>
        <v>0</v>
      </c>
      <c r="O117" s="57">
        <f t="shared" si="103"/>
        <v>0</v>
      </c>
      <c r="P117" s="57">
        <f t="shared" si="148"/>
        <v>0</v>
      </c>
      <c r="Q117" s="74"/>
      <c r="R117" s="63">
        <f t="shared" si="106"/>
        <v>0</v>
      </c>
      <c r="S117" s="56">
        <f t="shared" si="104"/>
        <v>0</v>
      </c>
      <c r="T117" s="60">
        <f t="shared" si="107"/>
        <v>0</v>
      </c>
      <c r="U117" s="60">
        <v>0</v>
      </c>
      <c r="V117" s="60">
        <f t="shared" si="149"/>
        <v>0</v>
      </c>
      <c r="W117" s="61">
        <f t="shared" si="150"/>
        <v>0</v>
      </c>
      <c r="X117" s="61">
        <f t="shared" si="144"/>
        <v>0</v>
      </c>
      <c r="Y117" s="61">
        <f t="shared" si="145"/>
        <v>0</v>
      </c>
      <c r="Z117" s="61">
        <f t="shared" si="145"/>
        <v>0</v>
      </c>
      <c r="AA117" s="61">
        <f t="shared" si="151"/>
        <v>0</v>
      </c>
    </row>
    <row r="118" spans="1:27" ht="19.5" thickBot="1" x14ac:dyDescent="0.5">
      <c r="A118" s="38" t="s">
        <v>45</v>
      </c>
      <c r="B118" s="38">
        <v>12000</v>
      </c>
      <c r="C118" s="86">
        <v>0</v>
      </c>
      <c r="D118" s="87">
        <v>95</v>
      </c>
      <c r="E118" s="88"/>
      <c r="F118" s="89">
        <f t="shared" si="130"/>
        <v>0</v>
      </c>
      <c r="G118" s="89">
        <f t="shared" si="100"/>
        <v>0</v>
      </c>
      <c r="H118" s="90">
        <f t="shared" si="105"/>
        <v>0</v>
      </c>
      <c r="I118" s="90">
        <f t="shared" si="146"/>
        <v>0</v>
      </c>
      <c r="J118" s="90">
        <f t="shared" si="147"/>
        <v>0</v>
      </c>
      <c r="K118" s="88"/>
      <c r="L118" s="89">
        <f t="shared" si="101"/>
        <v>0</v>
      </c>
      <c r="M118" s="89">
        <f t="shared" si="102"/>
        <v>0</v>
      </c>
      <c r="N118" s="90">
        <f t="shared" si="115"/>
        <v>0</v>
      </c>
      <c r="O118" s="90">
        <f t="shared" si="103"/>
        <v>0</v>
      </c>
      <c r="P118" s="90">
        <f t="shared" si="148"/>
        <v>0</v>
      </c>
      <c r="Q118" s="88"/>
      <c r="R118" s="92">
        <f t="shared" si="106"/>
        <v>0</v>
      </c>
      <c r="S118" s="89">
        <f t="shared" si="104"/>
        <v>0</v>
      </c>
      <c r="T118" s="93">
        <f t="shared" si="107"/>
        <v>0</v>
      </c>
      <c r="U118" s="93">
        <v>0</v>
      </c>
      <c r="V118" s="93">
        <f t="shared" si="149"/>
        <v>0</v>
      </c>
      <c r="W118" s="94">
        <f t="shared" si="150"/>
        <v>0</v>
      </c>
      <c r="X118" s="94">
        <f t="shared" si="144"/>
        <v>0</v>
      </c>
      <c r="Y118" s="94">
        <f t="shared" si="145"/>
        <v>0</v>
      </c>
      <c r="Z118" s="94">
        <f t="shared" si="145"/>
        <v>0</v>
      </c>
      <c r="AA118" s="94">
        <f t="shared" si="151"/>
        <v>0</v>
      </c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6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35CD7-8C1D-4E91-827C-5061828ACBFD}">
  <sheetPr>
    <tabColor theme="5" tint="0.79998168889431442"/>
    <pageSetUpPr fitToPage="1"/>
  </sheetPr>
  <dimension ref="A1:AB118"/>
  <sheetViews>
    <sheetView zoomScale="70" zoomScaleNormal="70" workbookViewId="0">
      <selection activeCell="I120" sqref="I120"/>
    </sheetView>
  </sheetViews>
  <sheetFormatPr defaultColWidth="9" defaultRowHeight="18.75" x14ac:dyDescent="0.45"/>
  <cols>
    <col min="1" max="1" width="19.375" style="1" customWidth="1"/>
    <col min="2" max="2" width="9.25" style="1" customWidth="1"/>
    <col min="3" max="3" width="7" style="1" customWidth="1"/>
    <col min="4" max="4" width="9.625" style="1" customWidth="1"/>
    <col min="5" max="5" width="12" style="1" customWidth="1"/>
    <col min="6" max="6" width="10" style="1" hidden="1" customWidth="1"/>
    <col min="7" max="7" width="10" style="1" customWidth="1"/>
    <col min="8" max="8" width="10.25" style="1" customWidth="1"/>
    <col min="9" max="9" width="12.625" style="1" customWidth="1"/>
    <col min="10" max="10" width="13.625" style="1" customWidth="1"/>
    <col min="11" max="11" width="11.25" style="1" customWidth="1"/>
    <col min="12" max="12" width="11.25" style="1" hidden="1" customWidth="1"/>
    <col min="13" max="13" width="10" style="1" bestFit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12.25" style="4" customWidth="1"/>
    <col min="18" max="18" width="10" style="5" hidden="1" customWidth="1"/>
    <col min="19" max="19" width="10" style="5" customWidth="1"/>
    <col min="20" max="20" width="10.125" style="1" customWidth="1"/>
    <col min="21" max="21" width="7.75" style="1" customWidth="1"/>
    <col min="22" max="22" width="9" style="1" customWidth="1"/>
    <col min="23" max="23" width="9" style="1"/>
    <col min="24" max="24" width="10.625" style="1" customWidth="1"/>
    <col min="25" max="25" width="11" style="1" customWidth="1"/>
    <col min="26" max="26" width="8" style="1" customWidth="1"/>
    <col min="27" max="27" width="11.375" style="1" customWidth="1"/>
    <col min="28" max="16384" width="9" style="1"/>
  </cols>
  <sheetData>
    <row r="1" spans="1:28" ht="24" x14ac:dyDescent="0.55000000000000004">
      <c r="A1" s="140" t="s">
        <v>70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</row>
    <row r="2" spans="1:28" ht="24" x14ac:dyDescent="0.55000000000000004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8" x14ac:dyDescent="0.45">
      <c r="A3" s="2" t="s">
        <v>1</v>
      </c>
      <c r="B3" s="3"/>
      <c r="C3" s="3"/>
      <c r="D3" s="3"/>
    </row>
    <row r="4" spans="1:28" ht="9" customHeight="1" x14ac:dyDescent="0.45"/>
    <row r="5" spans="1:28" ht="16.5" customHeight="1" x14ac:dyDescent="0.4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/>
      <c r="M5" s="6" t="s">
        <v>12</v>
      </c>
      <c r="N5" s="7" t="s">
        <v>13</v>
      </c>
      <c r="O5" s="6" t="s">
        <v>14</v>
      </c>
      <c r="P5" s="6" t="s">
        <v>15</v>
      </c>
      <c r="Q5" s="6" t="s">
        <v>16</v>
      </c>
      <c r="R5" s="8" t="s">
        <v>17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9"/>
    </row>
    <row r="6" spans="1:28" ht="18.75" customHeight="1" x14ac:dyDescent="0.45">
      <c r="A6" s="146" t="s">
        <v>26</v>
      </c>
      <c r="B6" s="146" t="s">
        <v>27</v>
      </c>
      <c r="C6" s="146" t="s">
        <v>28</v>
      </c>
      <c r="D6" s="10" t="s">
        <v>29</v>
      </c>
      <c r="E6" s="142" t="s">
        <v>30</v>
      </c>
      <c r="F6" s="142"/>
      <c r="G6" s="142"/>
      <c r="H6" s="142"/>
      <c r="I6" s="142"/>
      <c r="J6" s="142"/>
      <c r="K6" s="143" t="s">
        <v>31</v>
      </c>
      <c r="L6" s="143"/>
      <c r="M6" s="143"/>
      <c r="N6" s="143"/>
      <c r="O6" s="143"/>
      <c r="P6" s="143"/>
      <c r="Q6" s="143" t="s">
        <v>71</v>
      </c>
      <c r="R6" s="144"/>
      <c r="S6" s="144"/>
      <c r="T6" s="144"/>
      <c r="U6" s="144"/>
      <c r="V6" s="144"/>
      <c r="W6" s="144" t="s">
        <v>32</v>
      </c>
      <c r="X6" s="147"/>
      <c r="Y6" s="147"/>
      <c r="Z6" s="147"/>
      <c r="AA6" s="147"/>
    </row>
    <row r="7" spans="1:28" ht="34.5" x14ac:dyDescent="0.45">
      <c r="A7" s="146"/>
      <c r="B7" s="146"/>
      <c r="C7" s="146"/>
      <c r="D7" s="11" t="s">
        <v>33</v>
      </c>
      <c r="E7" s="12" t="s">
        <v>34</v>
      </c>
      <c r="F7" s="13" t="s">
        <v>35</v>
      </c>
      <c r="G7" s="14" t="s">
        <v>36</v>
      </c>
      <c r="H7" s="12" t="s">
        <v>37</v>
      </c>
      <c r="I7" s="12" t="s">
        <v>38</v>
      </c>
      <c r="J7" s="12" t="s">
        <v>32</v>
      </c>
      <c r="K7" s="12" t="s">
        <v>34</v>
      </c>
      <c r="L7" s="13" t="s">
        <v>35</v>
      </c>
      <c r="M7" s="14" t="s">
        <v>36</v>
      </c>
      <c r="N7" s="12" t="s">
        <v>37</v>
      </c>
      <c r="O7" s="12" t="s">
        <v>38</v>
      </c>
      <c r="P7" s="12" t="s">
        <v>32</v>
      </c>
      <c r="Q7" s="15" t="s">
        <v>34</v>
      </c>
      <c r="R7" s="16" t="s">
        <v>35</v>
      </c>
      <c r="S7" s="17" t="s">
        <v>36</v>
      </c>
      <c r="T7" s="12" t="s">
        <v>37</v>
      </c>
      <c r="U7" s="12" t="s">
        <v>38</v>
      </c>
      <c r="V7" s="12" t="s">
        <v>32</v>
      </c>
      <c r="W7" s="12" t="s">
        <v>34</v>
      </c>
      <c r="X7" s="14" t="s">
        <v>36</v>
      </c>
      <c r="Y7" s="12" t="s">
        <v>37</v>
      </c>
      <c r="Z7" s="12" t="s">
        <v>38</v>
      </c>
      <c r="AA7" s="12" t="s">
        <v>32</v>
      </c>
    </row>
    <row r="8" spans="1:28" x14ac:dyDescent="0.45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20"/>
      <c r="S8" s="20"/>
      <c r="T8" s="18"/>
      <c r="U8" s="18"/>
      <c r="V8" s="18"/>
      <c r="W8" s="18"/>
      <c r="X8" s="18"/>
      <c r="Y8" s="18"/>
      <c r="Z8" s="18"/>
      <c r="AA8" s="18"/>
    </row>
    <row r="9" spans="1:28" ht="19.5" thickBot="1" x14ac:dyDescent="0.5">
      <c r="A9" s="21" t="s">
        <v>40</v>
      </c>
      <c r="B9" s="22">
        <v>12000</v>
      </c>
      <c r="C9" s="23">
        <v>0</v>
      </c>
      <c r="D9" s="23"/>
      <c r="E9" s="24">
        <f>SUM(E11:E15)</f>
        <v>0</v>
      </c>
      <c r="F9" s="24">
        <f>SUM(F11:F15)</f>
        <v>0</v>
      </c>
      <c r="G9" s="24">
        <f>SUM(G11:G15)</f>
        <v>0</v>
      </c>
      <c r="H9" s="24">
        <f t="shared" ref="H9:AA9" si="0">SUM(H11:H15)</f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/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5">
        <f t="shared" si="0"/>
        <v>0</v>
      </c>
      <c r="S9" s="25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</row>
    <row r="10" spans="1:28" ht="19.5" thickTop="1" x14ac:dyDescent="0.45">
      <c r="A10" s="26" t="s">
        <v>41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8"/>
      <c r="S10" s="28"/>
      <c r="T10" s="26"/>
      <c r="U10" s="26"/>
      <c r="V10" s="26"/>
      <c r="W10" s="26"/>
      <c r="X10" s="26"/>
      <c r="Y10" s="26"/>
      <c r="Z10" s="26"/>
      <c r="AA10" s="26"/>
    </row>
    <row r="11" spans="1:28" x14ac:dyDescent="0.45">
      <c r="A11" s="29" t="s">
        <v>65</v>
      </c>
      <c r="B11" s="30">
        <v>12000</v>
      </c>
      <c r="C11" s="31">
        <v>0</v>
      </c>
      <c r="D11" s="32">
        <v>70</v>
      </c>
      <c r="E11" s="33">
        <f>+E17+E24+E30+E36+E42+E48+E54+E60+E66+E72+E78+E84+E90+E96+E102+E108+E114</f>
        <v>0</v>
      </c>
      <c r="F11" s="33">
        <f t="shared" ref="F11:G15" si="1">+F17+F24+F30+F36+F42+F48+F54+F60+F66+F72+F78+F84+F90+F96+F102+F108+F114</f>
        <v>0</v>
      </c>
      <c r="G11" s="33">
        <f t="shared" si="1"/>
        <v>0</v>
      </c>
      <c r="H11" s="34">
        <f>H17+H30+H36+H42+H48+H60+H66+H72+H78+H84+H90+H96+H24+H54+H102+H108+H114</f>
        <v>0</v>
      </c>
      <c r="I11" s="34">
        <f>I17+I30+I36+I42+I48+I60+I66+I72+I78+I84+I90+I96</f>
        <v>0</v>
      </c>
      <c r="J11" s="34">
        <f>H11+I11</f>
        <v>0</v>
      </c>
      <c r="K11" s="33"/>
      <c r="L11" s="33"/>
      <c r="M11" s="33"/>
      <c r="N11" s="34">
        <f>N17+N30+N36+N42+N48+N60+N66+N72+N78+N84+N90+N96</f>
        <v>0</v>
      </c>
      <c r="O11" s="34">
        <f t="shared" ref="N11:O14" si="2">O17+O30+O36+O42+O48+O60+O66+O72+O78+O84+O90+O96</f>
        <v>0</v>
      </c>
      <c r="P11" s="34">
        <f>N11+O11</f>
        <v>0</v>
      </c>
      <c r="Q11" s="33">
        <f>+Q17+Q24+Q30+Q36+Q42+Q48+Q54+Q60+Q66+Q72+Q78+Q84+Q90+Q96+Q102+Q108+Q114</f>
        <v>0</v>
      </c>
      <c r="R11" s="33">
        <f>+R17+R24+R30+R36+R42+R48+R54+R60+R66+R72+R78+R84+R90+R96+R102+R108+R114</f>
        <v>0</v>
      </c>
      <c r="S11" s="33"/>
      <c r="T11" s="35">
        <f>T17+T30+T36+T42+T48+T60+T66+T72+T78+T84+T90+T96</f>
        <v>0</v>
      </c>
      <c r="U11" s="35">
        <f>U17+U30+U36+U42+U48+U60+U66+U72+U78+U84+U90+U96</f>
        <v>0</v>
      </c>
      <c r="V11" s="35">
        <f>T11+U11</f>
        <v>0</v>
      </c>
      <c r="W11" s="36">
        <f>Q11+K11+E11</f>
        <v>0</v>
      </c>
      <c r="X11" s="36">
        <f>R11+M11+F11</f>
        <v>0</v>
      </c>
      <c r="Y11" s="37">
        <f t="shared" ref="Y11:Z15" si="3">T11+N11+H11</f>
        <v>0</v>
      </c>
      <c r="Z11" s="37">
        <f t="shared" si="3"/>
        <v>0</v>
      </c>
      <c r="AA11" s="37">
        <f>Y11+Z11</f>
        <v>0</v>
      </c>
    </row>
    <row r="12" spans="1:28" x14ac:dyDescent="0.45">
      <c r="A12" s="29" t="s">
        <v>66</v>
      </c>
      <c r="B12" s="30">
        <v>12000</v>
      </c>
      <c r="C12" s="31">
        <v>0</v>
      </c>
      <c r="D12" s="32">
        <v>70</v>
      </c>
      <c r="E12" s="33">
        <f t="shared" ref="E12:F15" si="4">+E18+E25+E31+E37+E43+E49+E55+E61+E67+E73+E79+E85+E91+E97+E103+E109+E115</f>
        <v>0</v>
      </c>
      <c r="F12" s="33">
        <f t="shared" si="4"/>
        <v>0</v>
      </c>
      <c r="G12" s="33">
        <f t="shared" si="1"/>
        <v>0</v>
      </c>
      <c r="H12" s="34">
        <f>H18+H31+H37+H43+H49+H61+H67+H73+H79+H85+H91+H97+H103+H109+H115</f>
        <v>0</v>
      </c>
      <c r="I12" s="34">
        <f>I18+I31+I37+I43+I49+I61+I67+I73+I79+I85+I91+I97</f>
        <v>0</v>
      </c>
      <c r="J12" s="34">
        <f t="shared" ref="J12:J15" si="5">H12+I12</f>
        <v>0</v>
      </c>
      <c r="K12" s="33"/>
      <c r="L12" s="33"/>
      <c r="M12" s="33"/>
      <c r="N12" s="34">
        <f>N18+N31+N37+N43+N49+N61+N67+N73+N79+N85+N91+N97</f>
        <v>0</v>
      </c>
      <c r="O12" s="34">
        <f t="shared" si="2"/>
        <v>0</v>
      </c>
      <c r="P12" s="34">
        <f t="shared" ref="P12:P15" si="6">N12+O12</f>
        <v>0</v>
      </c>
      <c r="Q12" s="33">
        <f>+Q18+Q25+Q31+Q37+Q43+Q49+Q55+Q61+Q67+Q73+Q79+Q85+Q91+Q97+Q103+Q109+Q115</f>
        <v>0</v>
      </c>
      <c r="R12" s="33">
        <f t="shared" ref="Q12:T15" si="7">+R18+R25+R31+R37+R43+R49+R55+R61+R67+R73+R79+R85+R91+R97+R103+R109+R115</f>
        <v>0</v>
      </c>
      <c r="S12" s="33">
        <f t="shared" si="7"/>
        <v>0</v>
      </c>
      <c r="T12" s="33">
        <f t="shared" si="7"/>
        <v>0</v>
      </c>
      <c r="U12" s="35">
        <f>U18+U31+U37+U43+U49+U61+U67+U73+U79+U85+U91+U97</f>
        <v>0</v>
      </c>
      <c r="V12" s="35">
        <f>T12+U12</f>
        <v>0</v>
      </c>
      <c r="W12" s="36">
        <f>Q12+K12+E12</f>
        <v>0</v>
      </c>
      <c r="X12" s="36">
        <f>R12+M12+F12</f>
        <v>0</v>
      </c>
      <c r="Y12" s="37">
        <f t="shared" si="3"/>
        <v>0</v>
      </c>
      <c r="Z12" s="37">
        <f t="shared" si="3"/>
        <v>0</v>
      </c>
      <c r="AA12" s="37">
        <f t="shared" ref="AA12:AA15" si="8">Y12+Z12</f>
        <v>0</v>
      </c>
    </row>
    <row r="13" spans="1:28" x14ac:dyDescent="0.45">
      <c r="A13" s="29" t="s">
        <v>67</v>
      </c>
      <c r="B13" s="30">
        <v>12000</v>
      </c>
      <c r="C13" s="31">
        <v>0</v>
      </c>
      <c r="D13" s="32">
        <v>90</v>
      </c>
      <c r="E13" s="33">
        <f t="shared" si="4"/>
        <v>0</v>
      </c>
      <c r="F13" s="33">
        <f t="shared" si="4"/>
        <v>0</v>
      </c>
      <c r="G13" s="33">
        <f t="shared" si="1"/>
        <v>0</v>
      </c>
      <c r="H13" s="34">
        <f>H19+H32+H38+H44+H50+H62+H68+H74+H80+H86+H92+H98+H104+H110+H116</f>
        <v>0</v>
      </c>
      <c r="I13" s="34">
        <f>I19+I32+I38+I44+I50+I62+I68+I74+I80+I86+I92+I98</f>
        <v>0</v>
      </c>
      <c r="J13" s="34">
        <f t="shared" si="5"/>
        <v>0</v>
      </c>
      <c r="K13" s="33"/>
      <c r="L13" s="33"/>
      <c r="M13" s="33"/>
      <c r="N13" s="34">
        <f t="shared" si="2"/>
        <v>0</v>
      </c>
      <c r="O13" s="34">
        <f t="shared" si="2"/>
        <v>0</v>
      </c>
      <c r="P13" s="34">
        <f t="shared" si="6"/>
        <v>0</v>
      </c>
      <c r="Q13" s="33">
        <f t="shared" si="7"/>
        <v>0</v>
      </c>
      <c r="R13" s="33">
        <f t="shared" si="7"/>
        <v>0</v>
      </c>
      <c r="S13" s="33">
        <f t="shared" si="7"/>
        <v>0</v>
      </c>
      <c r="T13" s="34">
        <f>T19+T32+T38+T44+T50+T62+T68+T74+T80+T86+T92+T98+T104+T110+T116</f>
        <v>0</v>
      </c>
      <c r="U13" s="35">
        <f>U19+U32+U38+U44+U50+U62+U68+U74+U80+U86+U92+U98</f>
        <v>0</v>
      </c>
      <c r="V13" s="35">
        <f t="shared" ref="V13:V15" si="9">T13+U13</f>
        <v>0</v>
      </c>
      <c r="W13" s="36">
        <f>Q13+K13+E13</f>
        <v>0</v>
      </c>
      <c r="X13" s="36">
        <f>R13+M13+F13</f>
        <v>0</v>
      </c>
      <c r="Y13" s="37">
        <f t="shared" si="3"/>
        <v>0</v>
      </c>
      <c r="Z13" s="37">
        <f t="shared" si="3"/>
        <v>0</v>
      </c>
      <c r="AA13" s="37">
        <f t="shared" si="8"/>
        <v>0</v>
      </c>
    </row>
    <row r="14" spans="1:28" x14ac:dyDescent="0.45">
      <c r="A14" s="29" t="s">
        <v>68</v>
      </c>
      <c r="B14" s="30">
        <v>12000</v>
      </c>
      <c r="C14" s="31">
        <v>0</v>
      </c>
      <c r="D14" s="32">
        <v>90</v>
      </c>
      <c r="E14" s="33">
        <f t="shared" si="4"/>
        <v>0</v>
      </c>
      <c r="F14" s="33">
        <f t="shared" si="4"/>
        <v>0</v>
      </c>
      <c r="G14" s="33">
        <f t="shared" si="1"/>
        <v>0</v>
      </c>
      <c r="H14" s="34">
        <f>H20+H33+H39+H45+H51+H63+H69+H75+H81+H87+H93+H99+H105+H111+H117</f>
        <v>0</v>
      </c>
      <c r="I14" s="34">
        <f>I20+I33+I39+I45+I51+I63+I69+I75+I81+I87+I93+I99</f>
        <v>0</v>
      </c>
      <c r="J14" s="34">
        <f t="shared" si="5"/>
        <v>0</v>
      </c>
      <c r="K14" s="33"/>
      <c r="L14" s="33"/>
      <c r="M14" s="33"/>
      <c r="N14" s="34">
        <f t="shared" si="2"/>
        <v>0</v>
      </c>
      <c r="O14" s="34">
        <f t="shared" si="2"/>
        <v>0</v>
      </c>
      <c r="P14" s="34">
        <f t="shared" si="6"/>
        <v>0</v>
      </c>
      <c r="Q14" s="33">
        <f t="shared" si="7"/>
        <v>0</v>
      </c>
      <c r="R14" s="33">
        <f t="shared" si="7"/>
        <v>0</v>
      </c>
      <c r="S14" s="33">
        <f t="shared" si="7"/>
        <v>0</v>
      </c>
      <c r="T14" s="34">
        <f>T20+T33+T39+T45+T51+T63+T69+T75+T81+T87+T93+T99+T105+T111+T117</f>
        <v>0</v>
      </c>
      <c r="U14" s="35">
        <f>U20+U33+U39+U45+U51+U63+U69+U75+U81+U87+U93+U99</f>
        <v>0</v>
      </c>
      <c r="V14" s="35">
        <f t="shared" si="9"/>
        <v>0</v>
      </c>
      <c r="W14" s="36">
        <f>Q14+K14+E14</f>
        <v>0</v>
      </c>
      <c r="X14" s="36">
        <f>R14+M14+F14</f>
        <v>0</v>
      </c>
      <c r="Y14" s="37">
        <f t="shared" si="3"/>
        <v>0</v>
      </c>
      <c r="Z14" s="37">
        <f t="shared" si="3"/>
        <v>0</v>
      </c>
      <c r="AA14" s="37">
        <f t="shared" si="8"/>
        <v>0</v>
      </c>
    </row>
    <row r="15" spans="1:28" ht="19.5" thickBot="1" x14ac:dyDescent="0.5">
      <c r="A15" s="38" t="s">
        <v>69</v>
      </c>
      <c r="B15" s="38">
        <v>12000</v>
      </c>
      <c r="C15" s="39">
        <v>0</v>
      </c>
      <c r="D15" s="40">
        <v>95</v>
      </c>
      <c r="E15" s="40">
        <f t="shared" si="4"/>
        <v>0</v>
      </c>
      <c r="F15" s="42">
        <f t="shared" si="4"/>
        <v>0</v>
      </c>
      <c r="G15" s="42">
        <f t="shared" si="1"/>
        <v>0</v>
      </c>
      <c r="H15" s="41">
        <f>H21+H28+H34+H40+H46+H52+H64+H70+H76+H82+H88+H94+H100+H106+H112+H118</f>
        <v>0</v>
      </c>
      <c r="I15" s="41">
        <f>I20+I33+I39+I45+I51+I63+I69+I75+I81+I87+I93+I99</f>
        <v>0</v>
      </c>
      <c r="J15" s="41">
        <f t="shared" si="5"/>
        <v>0</v>
      </c>
      <c r="K15" s="42"/>
      <c r="L15" s="42"/>
      <c r="M15" s="42"/>
      <c r="N15" s="41">
        <f>N20+N33+N39+N45+N51+N63+N69+N75+N81+N87+N93+N99</f>
        <v>0</v>
      </c>
      <c r="O15" s="41">
        <f>O20+O33+O39+O45+O51+O63+O69+O75+O81+O87+O93+O99</f>
        <v>0</v>
      </c>
      <c r="P15" s="41">
        <f t="shared" si="6"/>
        <v>0</v>
      </c>
      <c r="Q15" s="41">
        <f t="shared" si="7"/>
        <v>0</v>
      </c>
      <c r="R15" s="41">
        <f>+R21+R28+R34+R40+R46+R52+R58+R64+R70+R76+R82+R88+R94+R100+R106+R112+R118</f>
        <v>0</v>
      </c>
      <c r="S15" s="42">
        <f t="shared" si="7"/>
        <v>0</v>
      </c>
      <c r="T15" s="41">
        <f>T21+T28+T34+T40+T46+T52+T64+T70+T76+T82+T88+T94+T100+T106+T112+T118</f>
        <v>0</v>
      </c>
      <c r="U15" s="43">
        <f>U20+U33+U39+U45+U51+U63+U69+U75+U81+U87+U93+U99</f>
        <v>0</v>
      </c>
      <c r="V15" s="43">
        <f t="shared" si="9"/>
        <v>0</v>
      </c>
      <c r="W15" s="44">
        <f>Q15+K15+E15</f>
        <v>0</v>
      </c>
      <c r="X15" s="44">
        <f>R15+M15+F15</f>
        <v>0</v>
      </c>
      <c r="Y15" s="45">
        <f t="shared" si="3"/>
        <v>0</v>
      </c>
      <c r="Z15" s="45">
        <f t="shared" si="3"/>
        <v>0</v>
      </c>
      <c r="AA15" s="45">
        <f t="shared" si="8"/>
        <v>0</v>
      </c>
    </row>
    <row r="16" spans="1:28" x14ac:dyDescent="0.45">
      <c r="A16" s="46" t="s">
        <v>46</v>
      </c>
      <c r="B16" s="46"/>
      <c r="C16" s="46"/>
      <c r="D16" s="46"/>
      <c r="E16" s="47"/>
      <c r="F16" s="48"/>
      <c r="G16" s="48"/>
      <c r="H16" s="47"/>
      <c r="I16" s="47"/>
      <c r="J16" s="47"/>
      <c r="K16" s="47"/>
      <c r="L16" s="47"/>
      <c r="M16" s="47"/>
      <c r="N16" s="47"/>
      <c r="O16" s="47"/>
      <c r="P16" s="47"/>
      <c r="Q16" s="49"/>
      <c r="R16" s="50"/>
      <c r="S16" s="50"/>
      <c r="T16" s="51"/>
      <c r="U16" s="51"/>
      <c r="V16" s="51"/>
      <c r="W16" s="52"/>
      <c r="X16" s="52"/>
      <c r="Y16" s="52"/>
      <c r="Z16" s="52"/>
      <c r="AA16" s="52"/>
    </row>
    <row r="17" spans="1:27" x14ac:dyDescent="0.45">
      <c r="A17" s="29" t="s">
        <v>64</v>
      </c>
      <c r="B17" s="53">
        <v>12000</v>
      </c>
      <c r="C17" s="30">
        <v>0</v>
      </c>
      <c r="D17" s="54">
        <v>70</v>
      </c>
      <c r="E17" s="55"/>
      <c r="F17" s="56">
        <f>SUM(E17*D17/100)</f>
        <v>0</v>
      </c>
      <c r="G17" s="56">
        <f>ROUNDUP(F17,0)</f>
        <v>0</v>
      </c>
      <c r="H17" s="57">
        <f>E17*B17</f>
        <v>0</v>
      </c>
      <c r="I17" s="57">
        <f>E17*C17</f>
        <v>0</v>
      </c>
      <c r="J17" s="57">
        <f>H17+I17</f>
        <v>0</v>
      </c>
      <c r="K17" s="55"/>
      <c r="L17" s="56">
        <f>SUM(K17*D17/100)</f>
        <v>0</v>
      </c>
      <c r="M17" s="56">
        <f>ROUNDUP(L17,0)</f>
        <v>0</v>
      </c>
      <c r="N17" s="57">
        <f>M17*7000</f>
        <v>0</v>
      </c>
      <c r="O17" s="57">
        <f>M17*C17</f>
        <v>0</v>
      </c>
      <c r="P17" s="57">
        <f>N17+O17</f>
        <v>0</v>
      </c>
      <c r="Q17" s="58"/>
      <c r="R17" s="59"/>
      <c r="S17" s="59"/>
      <c r="T17" s="60">
        <f>+Q17*7000</f>
        <v>0</v>
      </c>
      <c r="U17" s="60">
        <v>0</v>
      </c>
      <c r="V17" s="60">
        <f>T17+U17</f>
        <v>0</v>
      </c>
      <c r="W17" s="61">
        <f t="shared" ref="W17:W22" si="10">Q17+K17+E17</f>
        <v>0</v>
      </c>
      <c r="X17" s="61"/>
      <c r="Y17" s="61">
        <f t="shared" ref="Y17:Z22" si="11">T17+N17+H17</f>
        <v>0</v>
      </c>
      <c r="Z17" s="61">
        <f t="shared" si="11"/>
        <v>0</v>
      </c>
      <c r="AA17" s="61">
        <f>Y17+Z17</f>
        <v>0</v>
      </c>
    </row>
    <row r="18" spans="1:27" x14ac:dyDescent="0.45">
      <c r="A18" s="29" t="s">
        <v>42</v>
      </c>
      <c r="B18" s="53">
        <v>12000</v>
      </c>
      <c r="C18" s="30">
        <v>0</v>
      </c>
      <c r="D18" s="54">
        <v>70</v>
      </c>
      <c r="E18" s="55"/>
      <c r="F18" s="62">
        <f>SUM(E18*D18/100)</f>
        <v>0</v>
      </c>
      <c r="G18" s="56">
        <f t="shared" ref="G18:G81" si="12">ROUNDUP(F18,0)</f>
        <v>0</v>
      </c>
      <c r="H18" s="57">
        <f>G18*B18</f>
        <v>0</v>
      </c>
      <c r="I18" s="57">
        <f t="shared" ref="I18:I22" si="13">E18*C18</f>
        <v>0</v>
      </c>
      <c r="J18" s="57">
        <f t="shared" ref="J18:J22" si="14">H18+I18</f>
        <v>0</v>
      </c>
      <c r="K18" s="55"/>
      <c r="L18" s="56">
        <f t="shared" ref="L18:L81" si="15">SUM(K18*D18/100)</f>
        <v>0</v>
      </c>
      <c r="M18" s="56">
        <f t="shared" ref="M18:M81" si="16">ROUNDUP(L18,0)</f>
        <v>0</v>
      </c>
      <c r="N18" s="57">
        <f t="shared" ref="N18:N22" si="17">M18*7000</f>
        <v>0</v>
      </c>
      <c r="O18" s="57">
        <f t="shared" ref="O18:O81" si="18">M18*C18</f>
        <v>0</v>
      </c>
      <c r="P18" s="57">
        <f>N18+O18</f>
        <v>0</v>
      </c>
      <c r="Q18" s="58"/>
      <c r="R18" s="63">
        <f>SUM(Q18*D18/100)</f>
        <v>0</v>
      </c>
      <c r="S18" s="56">
        <f t="shared" ref="S18:S81" si="19">ROUNDUP(R18,0)</f>
        <v>0</v>
      </c>
      <c r="T18" s="60">
        <f>+S18*B18</f>
        <v>0</v>
      </c>
      <c r="U18" s="60">
        <v>0</v>
      </c>
      <c r="V18" s="60">
        <f t="shared" ref="V18:V22" si="20">T18+U18</f>
        <v>0</v>
      </c>
      <c r="W18" s="61">
        <f t="shared" si="10"/>
        <v>0</v>
      </c>
      <c r="X18" s="61">
        <f t="shared" ref="X18:X32" si="21">R18+M18+F18</f>
        <v>0</v>
      </c>
      <c r="Y18" s="61">
        <f t="shared" si="11"/>
        <v>0</v>
      </c>
      <c r="Z18" s="61">
        <f t="shared" si="11"/>
        <v>0</v>
      </c>
      <c r="AA18" s="61">
        <f t="shared" ref="AA18:AA22" si="22">Y18+Z18</f>
        <v>0</v>
      </c>
    </row>
    <row r="19" spans="1:27" x14ac:dyDescent="0.45">
      <c r="A19" s="29" t="s">
        <v>43</v>
      </c>
      <c r="B19" s="53">
        <v>12000</v>
      </c>
      <c r="C19" s="30">
        <v>0</v>
      </c>
      <c r="D19" s="54">
        <v>90</v>
      </c>
      <c r="E19" s="55"/>
      <c r="F19" s="62">
        <f>SUM(E19*D19/100)</f>
        <v>0</v>
      </c>
      <c r="G19" s="56">
        <f t="shared" si="12"/>
        <v>0</v>
      </c>
      <c r="H19" s="57">
        <f t="shared" ref="H19:H82" si="23">G19*B19</f>
        <v>0</v>
      </c>
      <c r="I19" s="57">
        <f t="shared" si="13"/>
        <v>0</v>
      </c>
      <c r="J19" s="57">
        <f t="shared" si="14"/>
        <v>0</v>
      </c>
      <c r="K19" s="55"/>
      <c r="L19" s="56">
        <f t="shared" si="15"/>
        <v>0</v>
      </c>
      <c r="M19" s="56">
        <f t="shared" si="16"/>
        <v>0</v>
      </c>
      <c r="N19" s="57">
        <f t="shared" si="17"/>
        <v>0</v>
      </c>
      <c r="O19" s="57">
        <f t="shared" si="18"/>
        <v>0</v>
      </c>
      <c r="P19" s="57">
        <f t="shared" ref="P19:P22" si="24">N19+O19</f>
        <v>0</v>
      </c>
      <c r="Q19" s="58"/>
      <c r="R19" s="63">
        <f t="shared" ref="R19:R82" si="25">SUM(Q19*D19/100)</f>
        <v>0</v>
      </c>
      <c r="S19" s="56">
        <f t="shared" si="19"/>
        <v>0</v>
      </c>
      <c r="T19" s="60">
        <f t="shared" ref="T19:T82" si="26">+S19*B19</f>
        <v>0</v>
      </c>
      <c r="U19" s="60">
        <v>0</v>
      </c>
      <c r="V19" s="60">
        <f t="shared" si="20"/>
        <v>0</v>
      </c>
      <c r="W19" s="61">
        <f t="shared" si="10"/>
        <v>0</v>
      </c>
      <c r="X19" s="61">
        <f t="shared" si="21"/>
        <v>0</v>
      </c>
      <c r="Y19" s="61">
        <f t="shared" si="11"/>
        <v>0</v>
      </c>
      <c r="Z19" s="61">
        <f t="shared" si="11"/>
        <v>0</v>
      </c>
      <c r="AA19" s="61">
        <f t="shared" si="22"/>
        <v>0</v>
      </c>
    </row>
    <row r="20" spans="1:27" x14ac:dyDescent="0.45">
      <c r="A20" s="29" t="s">
        <v>44</v>
      </c>
      <c r="B20" s="53">
        <v>12000</v>
      </c>
      <c r="C20" s="30">
        <v>0</v>
      </c>
      <c r="D20" s="54">
        <v>90</v>
      </c>
      <c r="E20" s="55"/>
      <c r="F20" s="64">
        <f t="shared" ref="F20:F100" si="27">SUM(E20*D20/100)</f>
        <v>0</v>
      </c>
      <c r="G20" s="56">
        <f t="shared" si="12"/>
        <v>0</v>
      </c>
      <c r="H20" s="57">
        <f>G20*B20</f>
        <v>0</v>
      </c>
      <c r="I20" s="57">
        <f t="shared" si="13"/>
        <v>0</v>
      </c>
      <c r="J20" s="57">
        <f t="shared" si="14"/>
        <v>0</v>
      </c>
      <c r="K20" s="55"/>
      <c r="L20" s="56">
        <f t="shared" si="15"/>
        <v>0</v>
      </c>
      <c r="M20" s="56">
        <f t="shared" si="16"/>
        <v>0</v>
      </c>
      <c r="N20" s="57">
        <f t="shared" si="17"/>
        <v>0</v>
      </c>
      <c r="O20" s="57">
        <f t="shared" si="18"/>
        <v>0</v>
      </c>
      <c r="P20" s="57">
        <f t="shared" si="24"/>
        <v>0</v>
      </c>
      <c r="Q20" s="58"/>
      <c r="R20" s="63">
        <f t="shared" si="25"/>
        <v>0</v>
      </c>
      <c r="S20" s="56">
        <f t="shared" si="19"/>
        <v>0</v>
      </c>
      <c r="T20" s="60">
        <f t="shared" si="26"/>
        <v>0</v>
      </c>
      <c r="U20" s="60">
        <v>0</v>
      </c>
      <c r="V20" s="60">
        <f t="shared" si="20"/>
        <v>0</v>
      </c>
      <c r="W20" s="61">
        <f t="shared" si="10"/>
        <v>0</v>
      </c>
      <c r="X20" s="61">
        <f t="shared" si="21"/>
        <v>0</v>
      </c>
      <c r="Y20" s="61">
        <f t="shared" si="11"/>
        <v>0</v>
      </c>
      <c r="Z20" s="61">
        <f t="shared" si="11"/>
        <v>0</v>
      </c>
      <c r="AA20" s="61">
        <f t="shared" si="22"/>
        <v>0</v>
      </c>
    </row>
    <row r="21" spans="1:27" ht="19.5" thickBot="1" x14ac:dyDescent="0.5">
      <c r="A21" s="38" t="s">
        <v>45</v>
      </c>
      <c r="B21" s="38">
        <v>12000</v>
      </c>
      <c r="C21" s="86">
        <v>0</v>
      </c>
      <c r="D21" s="87">
        <v>95</v>
      </c>
      <c r="E21" s="88"/>
      <c r="F21" s="89">
        <f t="shared" si="27"/>
        <v>0</v>
      </c>
      <c r="G21" s="89">
        <f t="shared" si="12"/>
        <v>0</v>
      </c>
      <c r="H21" s="90">
        <f t="shared" si="23"/>
        <v>0</v>
      </c>
      <c r="I21" s="90">
        <f t="shared" si="13"/>
        <v>0</v>
      </c>
      <c r="J21" s="90">
        <f t="shared" si="14"/>
        <v>0</v>
      </c>
      <c r="K21" s="88"/>
      <c r="L21" s="89">
        <f t="shared" si="15"/>
        <v>0</v>
      </c>
      <c r="M21" s="89">
        <f t="shared" si="16"/>
        <v>0</v>
      </c>
      <c r="N21" s="90">
        <f t="shared" si="17"/>
        <v>0</v>
      </c>
      <c r="O21" s="90">
        <f t="shared" si="18"/>
        <v>0</v>
      </c>
      <c r="P21" s="90">
        <f t="shared" si="24"/>
        <v>0</v>
      </c>
      <c r="Q21" s="91"/>
      <c r="R21" s="92">
        <f t="shared" si="25"/>
        <v>0</v>
      </c>
      <c r="S21" s="89">
        <f t="shared" si="19"/>
        <v>0</v>
      </c>
      <c r="T21" s="93">
        <f t="shared" si="26"/>
        <v>0</v>
      </c>
      <c r="U21" s="93">
        <v>0</v>
      </c>
      <c r="V21" s="93">
        <f t="shared" si="20"/>
        <v>0</v>
      </c>
      <c r="W21" s="94">
        <f t="shared" si="10"/>
        <v>0</v>
      </c>
      <c r="X21" s="94">
        <f t="shared" si="21"/>
        <v>0</v>
      </c>
      <c r="Y21" s="94">
        <f t="shared" si="11"/>
        <v>0</v>
      </c>
      <c r="Z21" s="94">
        <f t="shared" si="11"/>
        <v>0</v>
      </c>
      <c r="AA21" s="94">
        <f t="shared" si="22"/>
        <v>0</v>
      </c>
    </row>
    <row r="22" spans="1:27" hidden="1" x14ac:dyDescent="0.45">
      <c r="A22" s="75" t="s">
        <v>47</v>
      </c>
      <c r="B22" s="76">
        <v>12000</v>
      </c>
      <c r="C22" s="77">
        <v>0</v>
      </c>
      <c r="D22" s="78">
        <v>95</v>
      </c>
      <c r="E22" s="79"/>
      <c r="F22" s="80">
        <f t="shared" si="27"/>
        <v>0</v>
      </c>
      <c r="G22" s="80">
        <f t="shared" si="12"/>
        <v>0</v>
      </c>
      <c r="H22" s="81">
        <f t="shared" si="23"/>
        <v>0</v>
      </c>
      <c r="I22" s="81">
        <f t="shared" si="13"/>
        <v>0</v>
      </c>
      <c r="J22" s="81">
        <f t="shared" si="14"/>
        <v>0</v>
      </c>
      <c r="K22" s="79"/>
      <c r="L22" s="80">
        <f t="shared" si="15"/>
        <v>0</v>
      </c>
      <c r="M22" s="80">
        <f t="shared" si="16"/>
        <v>0</v>
      </c>
      <c r="N22" s="81">
        <f t="shared" si="17"/>
        <v>0</v>
      </c>
      <c r="O22" s="81">
        <f t="shared" si="18"/>
        <v>0</v>
      </c>
      <c r="P22" s="81">
        <f t="shared" si="24"/>
        <v>0</v>
      </c>
      <c r="Q22" s="82"/>
      <c r="R22" s="83">
        <f t="shared" si="25"/>
        <v>0</v>
      </c>
      <c r="S22" s="80">
        <f t="shared" si="19"/>
        <v>0</v>
      </c>
      <c r="T22" s="84">
        <f t="shared" si="26"/>
        <v>0</v>
      </c>
      <c r="U22" s="84">
        <v>0</v>
      </c>
      <c r="V22" s="84">
        <f t="shared" si="20"/>
        <v>0</v>
      </c>
      <c r="W22" s="85">
        <f t="shared" si="10"/>
        <v>0</v>
      </c>
      <c r="X22" s="85">
        <f t="shared" si="21"/>
        <v>0</v>
      </c>
      <c r="Y22" s="85">
        <f t="shared" si="11"/>
        <v>0</v>
      </c>
      <c r="Z22" s="85">
        <f t="shared" si="11"/>
        <v>0</v>
      </c>
      <c r="AA22" s="85">
        <f t="shared" si="22"/>
        <v>0</v>
      </c>
    </row>
    <row r="23" spans="1:27" ht="36" customHeight="1" x14ac:dyDescent="0.45">
      <c r="A23" s="65" t="s">
        <v>48</v>
      </c>
      <c r="B23" s="46"/>
      <c r="C23" s="66"/>
      <c r="D23" s="67"/>
      <c r="E23" s="68"/>
      <c r="F23" s="56">
        <f t="shared" si="27"/>
        <v>0</v>
      </c>
      <c r="G23" s="56">
        <f t="shared" si="12"/>
        <v>0</v>
      </c>
      <c r="H23" s="57">
        <f t="shared" si="23"/>
        <v>0</v>
      </c>
      <c r="I23" s="69"/>
      <c r="J23" s="69"/>
      <c r="K23" s="68"/>
      <c r="L23" s="56">
        <f t="shared" si="15"/>
        <v>0</v>
      </c>
      <c r="M23" s="56">
        <f t="shared" si="16"/>
        <v>0</v>
      </c>
      <c r="N23" s="57">
        <f>M23*7000</f>
        <v>0</v>
      </c>
      <c r="O23" s="57">
        <f t="shared" si="18"/>
        <v>0</v>
      </c>
      <c r="P23" s="69"/>
      <c r="Q23" s="70"/>
      <c r="R23" s="63">
        <f t="shared" si="25"/>
        <v>0</v>
      </c>
      <c r="S23" s="56">
        <f t="shared" si="19"/>
        <v>0</v>
      </c>
      <c r="T23" s="60">
        <f t="shared" si="26"/>
        <v>0</v>
      </c>
      <c r="U23" s="71"/>
      <c r="V23" s="71"/>
      <c r="W23" s="72"/>
      <c r="X23" s="61">
        <f t="shared" si="21"/>
        <v>0</v>
      </c>
      <c r="Y23" s="72"/>
      <c r="Z23" s="72"/>
      <c r="AA23" s="72"/>
    </row>
    <row r="24" spans="1:27" x14ac:dyDescent="0.45">
      <c r="A24" s="29" t="s">
        <v>64</v>
      </c>
      <c r="B24" s="53">
        <v>12000</v>
      </c>
      <c r="C24" s="30">
        <v>0</v>
      </c>
      <c r="D24" s="54">
        <v>70</v>
      </c>
      <c r="E24" s="58"/>
      <c r="F24" s="56">
        <f t="shared" si="27"/>
        <v>0</v>
      </c>
      <c r="G24" s="56">
        <f t="shared" si="12"/>
        <v>0</v>
      </c>
      <c r="H24" s="57">
        <f t="shared" si="23"/>
        <v>0</v>
      </c>
      <c r="I24" s="57">
        <f>E24*C24</f>
        <v>0</v>
      </c>
      <c r="J24" s="57">
        <f>H24+I24</f>
        <v>0</v>
      </c>
      <c r="K24" s="58"/>
      <c r="L24" s="56">
        <f t="shared" si="15"/>
        <v>0</v>
      </c>
      <c r="M24" s="56">
        <f t="shared" si="16"/>
        <v>0</v>
      </c>
      <c r="N24" s="57">
        <f t="shared" ref="N24:N87" si="28">M24*7000</f>
        <v>0</v>
      </c>
      <c r="O24" s="57">
        <f t="shared" si="18"/>
        <v>0</v>
      </c>
      <c r="P24" s="57">
        <f>N24+O24</f>
        <v>0</v>
      </c>
      <c r="Q24" s="58"/>
      <c r="R24" s="63">
        <f t="shared" si="25"/>
        <v>0</v>
      </c>
      <c r="S24" s="56">
        <f t="shared" si="19"/>
        <v>0</v>
      </c>
      <c r="T24" s="60">
        <f t="shared" si="26"/>
        <v>0</v>
      </c>
      <c r="U24" s="60">
        <v>0</v>
      </c>
      <c r="V24" s="60">
        <f>T24+U24</f>
        <v>0</v>
      </c>
      <c r="W24" s="61">
        <f>Q24+K24+E24</f>
        <v>0</v>
      </c>
      <c r="X24" s="61">
        <f t="shared" si="21"/>
        <v>0</v>
      </c>
      <c r="Y24" s="61">
        <f t="shared" ref="Y24:Z28" si="29">T24+N24+H24</f>
        <v>0</v>
      </c>
      <c r="Z24" s="61">
        <f t="shared" si="29"/>
        <v>0</v>
      </c>
      <c r="AA24" s="61">
        <f>Y24+Z24</f>
        <v>0</v>
      </c>
    </row>
    <row r="25" spans="1:27" x14ac:dyDescent="0.45">
      <c r="A25" s="29" t="s">
        <v>42</v>
      </c>
      <c r="B25" s="53">
        <v>12000</v>
      </c>
      <c r="C25" s="30">
        <v>0</v>
      </c>
      <c r="D25" s="54">
        <v>70</v>
      </c>
      <c r="E25" s="58"/>
      <c r="F25" s="56">
        <f t="shared" si="27"/>
        <v>0</v>
      </c>
      <c r="G25" s="56">
        <f t="shared" si="12"/>
        <v>0</v>
      </c>
      <c r="H25" s="57">
        <f t="shared" si="23"/>
        <v>0</v>
      </c>
      <c r="I25" s="57">
        <f t="shared" ref="I25:I28" si="30">E25*C25</f>
        <v>0</v>
      </c>
      <c r="J25" s="57">
        <f t="shared" ref="J25:J28" si="31">H25+I25</f>
        <v>0</v>
      </c>
      <c r="K25" s="58"/>
      <c r="L25" s="56">
        <f t="shared" si="15"/>
        <v>0</v>
      </c>
      <c r="M25" s="56">
        <f t="shared" si="16"/>
        <v>0</v>
      </c>
      <c r="N25" s="57">
        <f t="shared" si="28"/>
        <v>0</v>
      </c>
      <c r="O25" s="57">
        <f t="shared" si="18"/>
        <v>0</v>
      </c>
      <c r="P25" s="57">
        <f t="shared" ref="P25:P28" si="32">N25+O25</f>
        <v>0</v>
      </c>
      <c r="Q25" s="58"/>
      <c r="R25" s="63">
        <f t="shared" si="25"/>
        <v>0</v>
      </c>
      <c r="S25" s="56">
        <f t="shared" si="19"/>
        <v>0</v>
      </c>
      <c r="T25" s="60">
        <f t="shared" si="26"/>
        <v>0</v>
      </c>
      <c r="U25" s="60">
        <v>0</v>
      </c>
      <c r="V25" s="60">
        <f t="shared" ref="V25:V28" si="33">T25+U25</f>
        <v>0</v>
      </c>
      <c r="W25" s="61">
        <f t="shared" ref="W25:W28" si="34">Q25+K25+E25</f>
        <v>0</v>
      </c>
      <c r="X25" s="61">
        <f t="shared" si="21"/>
        <v>0</v>
      </c>
      <c r="Y25" s="61">
        <f t="shared" si="29"/>
        <v>0</v>
      </c>
      <c r="Z25" s="61">
        <f t="shared" si="29"/>
        <v>0</v>
      </c>
      <c r="AA25" s="61">
        <f t="shared" ref="AA25:AA28" si="35">Y25+Z25</f>
        <v>0</v>
      </c>
    </row>
    <row r="26" spans="1:27" x14ac:dyDescent="0.45">
      <c r="A26" s="29" t="s">
        <v>43</v>
      </c>
      <c r="B26" s="53">
        <v>12000</v>
      </c>
      <c r="C26" s="30">
        <v>0</v>
      </c>
      <c r="D26" s="54">
        <v>90</v>
      </c>
      <c r="E26" s="58"/>
      <c r="F26" s="56">
        <f t="shared" si="27"/>
        <v>0</v>
      </c>
      <c r="G26" s="56">
        <f t="shared" si="12"/>
        <v>0</v>
      </c>
      <c r="H26" s="57">
        <f t="shared" si="23"/>
        <v>0</v>
      </c>
      <c r="I26" s="57">
        <f t="shared" si="30"/>
        <v>0</v>
      </c>
      <c r="J26" s="57">
        <f t="shared" si="31"/>
        <v>0</v>
      </c>
      <c r="K26" s="58"/>
      <c r="L26" s="56">
        <f t="shared" si="15"/>
        <v>0</v>
      </c>
      <c r="M26" s="56">
        <f t="shared" si="16"/>
        <v>0</v>
      </c>
      <c r="N26" s="57">
        <f t="shared" si="28"/>
        <v>0</v>
      </c>
      <c r="O26" s="57">
        <f t="shared" si="18"/>
        <v>0</v>
      </c>
      <c r="P26" s="57">
        <f t="shared" si="32"/>
        <v>0</v>
      </c>
      <c r="Q26" s="58"/>
      <c r="R26" s="63">
        <f t="shared" si="25"/>
        <v>0</v>
      </c>
      <c r="S26" s="56">
        <f t="shared" si="19"/>
        <v>0</v>
      </c>
      <c r="T26" s="60">
        <f t="shared" si="26"/>
        <v>0</v>
      </c>
      <c r="U26" s="60">
        <v>0</v>
      </c>
      <c r="V26" s="60">
        <f t="shared" si="33"/>
        <v>0</v>
      </c>
      <c r="W26" s="61">
        <f t="shared" si="34"/>
        <v>0</v>
      </c>
      <c r="X26" s="61">
        <f t="shared" si="21"/>
        <v>0</v>
      </c>
      <c r="Y26" s="61">
        <f t="shared" si="29"/>
        <v>0</v>
      </c>
      <c r="Z26" s="61">
        <f t="shared" si="29"/>
        <v>0</v>
      </c>
      <c r="AA26" s="61">
        <f t="shared" si="35"/>
        <v>0</v>
      </c>
    </row>
    <row r="27" spans="1:27" x14ac:dyDescent="0.45">
      <c r="A27" s="29" t="s">
        <v>44</v>
      </c>
      <c r="B27" s="53">
        <v>12000</v>
      </c>
      <c r="C27" s="30">
        <v>0</v>
      </c>
      <c r="D27" s="54">
        <v>90</v>
      </c>
      <c r="E27" s="58"/>
      <c r="F27" s="56">
        <f t="shared" si="27"/>
        <v>0</v>
      </c>
      <c r="G27" s="56">
        <f t="shared" si="12"/>
        <v>0</v>
      </c>
      <c r="H27" s="57">
        <f t="shared" si="23"/>
        <v>0</v>
      </c>
      <c r="I27" s="57">
        <f t="shared" si="30"/>
        <v>0</v>
      </c>
      <c r="J27" s="57">
        <f t="shared" si="31"/>
        <v>0</v>
      </c>
      <c r="K27" s="58"/>
      <c r="L27" s="56">
        <f t="shared" si="15"/>
        <v>0</v>
      </c>
      <c r="M27" s="56">
        <f t="shared" si="16"/>
        <v>0</v>
      </c>
      <c r="N27" s="57">
        <f t="shared" si="28"/>
        <v>0</v>
      </c>
      <c r="O27" s="57">
        <f t="shared" si="18"/>
        <v>0</v>
      </c>
      <c r="P27" s="57">
        <f t="shared" si="32"/>
        <v>0</v>
      </c>
      <c r="Q27" s="58"/>
      <c r="R27" s="63">
        <f t="shared" si="25"/>
        <v>0</v>
      </c>
      <c r="S27" s="56">
        <f t="shared" si="19"/>
        <v>0</v>
      </c>
      <c r="T27" s="60">
        <f t="shared" si="26"/>
        <v>0</v>
      </c>
      <c r="U27" s="60">
        <v>0</v>
      </c>
      <c r="V27" s="60">
        <f t="shared" si="33"/>
        <v>0</v>
      </c>
      <c r="W27" s="61">
        <f t="shared" si="34"/>
        <v>0</v>
      </c>
      <c r="X27" s="61">
        <f t="shared" si="21"/>
        <v>0</v>
      </c>
      <c r="Y27" s="61">
        <f t="shared" si="29"/>
        <v>0</v>
      </c>
      <c r="Z27" s="61">
        <f t="shared" si="29"/>
        <v>0</v>
      </c>
      <c r="AA27" s="61">
        <f t="shared" si="35"/>
        <v>0</v>
      </c>
    </row>
    <row r="28" spans="1:27" ht="19.5" thickBot="1" x14ac:dyDescent="0.5">
      <c r="A28" s="38" t="s">
        <v>45</v>
      </c>
      <c r="B28" s="38">
        <v>12000</v>
      </c>
      <c r="C28" s="86">
        <v>0</v>
      </c>
      <c r="D28" s="87">
        <v>95</v>
      </c>
      <c r="E28" s="88"/>
      <c r="F28" s="89">
        <f t="shared" si="27"/>
        <v>0</v>
      </c>
      <c r="G28" s="89">
        <f t="shared" si="12"/>
        <v>0</v>
      </c>
      <c r="H28" s="90">
        <f t="shared" si="23"/>
        <v>0</v>
      </c>
      <c r="I28" s="90">
        <f t="shared" si="30"/>
        <v>0</v>
      </c>
      <c r="J28" s="90">
        <f t="shared" si="31"/>
        <v>0</v>
      </c>
      <c r="K28" s="88"/>
      <c r="L28" s="89">
        <f t="shared" si="15"/>
        <v>0</v>
      </c>
      <c r="M28" s="89">
        <f t="shared" si="16"/>
        <v>0</v>
      </c>
      <c r="N28" s="90">
        <f t="shared" si="28"/>
        <v>0</v>
      </c>
      <c r="O28" s="90">
        <f t="shared" si="18"/>
        <v>0</v>
      </c>
      <c r="P28" s="90">
        <f t="shared" si="32"/>
        <v>0</v>
      </c>
      <c r="Q28" s="91"/>
      <c r="R28" s="92">
        <f t="shared" si="25"/>
        <v>0</v>
      </c>
      <c r="S28" s="89">
        <f t="shared" si="19"/>
        <v>0</v>
      </c>
      <c r="T28" s="93">
        <f t="shared" si="26"/>
        <v>0</v>
      </c>
      <c r="U28" s="93">
        <v>0</v>
      </c>
      <c r="V28" s="93">
        <f t="shared" si="33"/>
        <v>0</v>
      </c>
      <c r="W28" s="94">
        <f t="shared" si="34"/>
        <v>0</v>
      </c>
      <c r="X28" s="94">
        <f t="shared" si="21"/>
        <v>0</v>
      </c>
      <c r="Y28" s="94">
        <f t="shared" si="29"/>
        <v>0</v>
      </c>
      <c r="Z28" s="94">
        <f t="shared" si="29"/>
        <v>0</v>
      </c>
      <c r="AA28" s="94">
        <f t="shared" si="35"/>
        <v>0</v>
      </c>
    </row>
    <row r="29" spans="1:27" x14ac:dyDescent="0.45">
      <c r="A29" s="46" t="s">
        <v>49</v>
      </c>
      <c r="B29" s="46"/>
      <c r="C29" s="46"/>
      <c r="D29" s="95"/>
      <c r="E29" s="96"/>
      <c r="F29" s="80">
        <f t="shared" si="27"/>
        <v>0</v>
      </c>
      <c r="G29" s="80">
        <f t="shared" si="12"/>
        <v>0</v>
      </c>
      <c r="H29" s="81">
        <f t="shared" si="23"/>
        <v>0</v>
      </c>
      <c r="I29" s="47"/>
      <c r="J29" s="47"/>
      <c r="K29" s="96"/>
      <c r="L29" s="80">
        <f t="shared" si="15"/>
        <v>0</v>
      </c>
      <c r="M29" s="80">
        <f t="shared" si="16"/>
        <v>0</v>
      </c>
      <c r="N29" s="81">
        <f t="shared" si="28"/>
        <v>0</v>
      </c>
      <c r="O29" s="81">
        <f t="shared" si="18"/>
        <v>0</v>
      </c>
      <c r="P29" s="47"/>
      <c r="Q29" s="97"/>
      <c r="R29" s="83">
        <f t="shared" si="25"/>
        <v>0</v>
      </c>
      <c r="S29" s="80">
        <f t="shared" si="19"/>
        <v>0</v>
      </c>
      <c r="T29" s="84">
        <f t="shared" si="26"/>
        <v>0</v>
      </c>
      <c r="U29" s="51"/>
      <c r="V29" s="51"/>
      <c r="W29" s="52"/>
      <c r="X29" s="85">
        <f t="shared" si="21"/>
        <v>0</v>
      </c>
      <c r="Y29" s="52"/>
      <c r="Z29" s="52"/>
      <c r="AA29" s="52"/>
    </row>
    <row r="30" spans="1:27" x14ac:dyDescent="0.45">
      <c r="A30" s="29" t="s">
        <v>64</v>
      </c>
      <c r="B30" s="53">
        <v>12000</v>
      </c>
      <c r="C30" s="30">
        <v>0</v>
      </c>
      <c r="D30" s="54">
        <v>70</v>
      </c>
      <c r="E30" s="58"/>
      <c r="F30" s="56">
        <f t="shared" si="27"/>
        <v>0</v>
      </c>
      <c r="G30" s="56">
        <f t="shared" si="12"/>
        <v>0</v>
      </c>
      <c r="H30" s="57">
        <f t="shared" si="23"/>
        <v>0</v>
      </c>
      <c r="I30" s="57">
        <f>E30*C30</f>
        <v>0</v>
      </c>
      <c r="J30" s="57">
        <f>H30+I30</f>
        <v>0</v>
      </c>
      <c r="K30" s="58"/>
      <c r="L30" s="56">
        <f t="shared" si="15"/>
        <v>0</v>
      </c>
      <c r="M30" s="56">
        <f t="shared" si="16"/>
        <v>0</v>
      </c>
      <c r="N30" s="57">
        <f t="shared" si="28"/>
        <v>0</v>
      </c>
      <c r="O30" s="57">
        <f t="shared" si="18"/>
        <v>0</v>
      </c>
      <c r="P30" s="57">
        <f>N30+O30</f>
        <v>0</v>
      </c>
      <c r="Q30" s="58"/>
      <c r="R30" s="63">
        <f t="shared" si="25"/>
        <v>0</v>
      </c>
      <c r="S30" s="56">
        <f t="shared" si="19"/>
        <v>0</v>
      </c>
      <c r="T30" s="60">
        <f t="shared" si="26"/>
        <v>0</v>
      </c>
      <c r="U30" s="60">
        <v>0</v>
      </c>
      <c r="V30" s="60">
        <f>T30+U30</f>
        <v>0</v>
      </c>
      <c r="W30" s="61">
        <f>Q30+K30+E30</f>
        <v>0</v>
      </c>
      <c r="X30" s="61">
        <f t="shared" si="21"/>
        <v>0</v>
      </c>
      <c r="Y30" s="61">
        <f t="shared" ref="Y30:Z34" si="36">T30+N30+H30</f>
        <v>0</v>
      </c>
      <c r="Z30" s="61">
        <f t="shared" si="36"/>
        <v>0</v>
      </c>
      <c r="AA30" s="61">
        <f>Y30+Z30</f>
        <v>0</v>
      </c>
    </row>
    <row r="31" spans="1:27" x14ac:dyDescent="0.45">
      <c r="A31" s="29" t="s">
        <v>42</v>
      </c>
      <c r="B31" s="53">
        <v>12000</v>
      </c>
      <c r="C31" s="30">
        <v>0</v>
      </c>
      <c r="D31" s="54">
        <v>70</v>
      </c>
      <c r="E31" s="58"/>
      <c r="F31" s="56">
        <f t="shared" si="27"/>
        <v>0</v>
      </c>
      <c r="G31" s="56">
        <f t="shared" si="12"/>
        <v>0</v>
      </c>
      <c r="H31" s="57">
        <f t="shared" si="23"/>
        <v>0</v>
      </c>
      <c r="I31" s="57">
        <f t="shared" ref="I31:I34" si="37">E31*C31</f>
        <v>0</v>
      </c>
      <c r="J31" s="57">
        <f t="shared" ref="J31:J34" si="38">H31+I31</f>
        <v>0</v>
      </c>
      <c r="K31" s="58"/>
      <c r="L31" s="56">
        <f t="shared" si="15"/>
        <v>0</v>
      </c>
      <c r="M31" s="56">
        <f t="shared" si="16"/>
        <v>0</v>
      </c>
      <c r="N31" s="57">
        <f t="shared" si="28"/>
        <v>0</v>
      </c>
      <c r="O31" s="57">
        <f t="shared" si="18"/>
        <v>0</v>
      </c>
      <c r="P31" s="57">
        <f t="shared" ref="P31:P34" si="39">N31+O31</f>
        <v>0</v>
      </c>
      <c r="Q31" s="58"/>
      <c r="R31" s="63">
        <f t="shared" si="25"/>
        <v>0</v>
      </c>
      <c r="S31" s="56">
        <f t="shared" si="19"/>
        <v>0</v>
      </c>
      <c r="T31" s="60">
        <f t="shared" si="26"/>
        <v>0</v>
      </c>
      <c r="U31" s="60">
        <v>0</v>
      </c>
      <c r="V31" s="60">
        <f t="shared" ref="V31:V34" si="40">T31+U31</f>
        <v>0</v>
      </c>
      <c r="W31" s="61">
        <f>Q31+K31+E31</f>
        <v>0</v>
      </c>
      <c r="X31" s="61">
        <f t="shared" si="21"/>
        <v>0</v>
      </c>
      <c r="Y31" s="61">
        <f t="shared" si="36"/>
        <v>0</v>
      </c>
      <c r="Z31" s="61">
        <f t="shared" si="36"/>
        <v>0</v>
      </c>
      <c r="AA31" s="61">
        <f t="shared" ref="AA31:AA34" si="41">Y31+Z31</f>
        <v>0</v>
      </c>
    </row>
    <row r="32" spans="1:27" x14ac:dyDescent="0.45">
      <c r="A32" s="29" t="s">
        <v>43</v>
      </c>
      <c r="B32" s="53">
        <v>12000</v>
      </c>
      <c r="C32" s="30">
        <v>0</v>
      </c>
      <c r="D32" s="54">
        <v>90</v>
      </c>
      <c r="E32" s="58"/>
      <c r="F32" s="56">
        <f t="shared" si="27"/>
        <v>0</v>
      </c>
      <c r="G32" s="56">
        <f t="shared" si="12"/>
        <v>0</v>
      </c>
      <c r="H32" s="57">
        <f t="shared" si="23"/>
        <v>0</v>
      </c>
      <c r="I32" s="57">
        <f t="shared" si="37"/>
        <v>0</v>
      </c>
      <c r="J32" s="57">
        <f t="shared" si="38"/>
        <v>0</v>
      </c>
      <c r="K32" s="58"/>
      <c r="L32" s="56">
        <f t="shared" si="15"/>
        <v>0</v>
      </c>
      <c r="M32" s="56">
        <f t="shared" si="16"/>
        <v>0</v>
      </c>
      <c r="N32" s="57">
        <f t="shared" si="28"/>
        <v>0</v>
      </c>
      <c r="O32" s="57">
        <f t="shared" si="18"/>
        <v>0</v>
      </c>
      <c r="P32" s="57">
        <f t="shared" si="39"/>
        <v>0</v>
      </c>
      <c r="Q32" s="58"/>
      <c r="R32" s="63">
        <f t="shared" si="25"/>
        <v>0</v>
      </c>
      <c r="S32" s="56">
        <f t="shared" si="19"/>
        <v>0</v>
      </c>
      <c r="T32" s="60">
        <f t="shared" si="26"/>
        <v>0</v>
      </c>
      <c r="U32" s="60">
        <v>0</v>
      </c>
      <c r="V32" s="60">
        <f t="shared" si="40"/>
        <v>0</v>
      </c>
      <c r="W32" s="61">
        <f>Q32+K32+E32</f>
        <v>0</v>
      </c>
      <c r="X32" s="61">
        <f t="shared" si="21"/>
        <v>0</v>
      </c>
      <c r="Y32" s="61">
        <f t="shared" si="36"/>
        <v>0</v>
      </c>
      <c r="Z32" s="61">
        <f t="shared" si="36"/>
        <v>0</v>
      </c>
      <c r="AA32" s="61">
        <f t="shared" si="41"/>
        <v>0</v>
      </c>
    </row>
    <row r="33" spans="1:27" x14ac:dyDescent="0.45">
      <c r="A33" s="29" t="s">
        <v>44</v>
      </c>
      <c r="B33" s="53">
        <v>12000</v>
      </c>
      <c r="C33" s="30">
        <v>0</v>
      </c>
      <c r="D33" s="54">
        <v>90</v>
      </c>
      <c r="E33" s="58"/>
      <c r="F33" s="56">
        <f t="shared" si="27"/>
        <v>0</v>
      </c>
      <c r="G33" s="56">
        <f t="shared" si="12"/>
        <v>0</v>
      </c>
      <c r="H33" s="57">
        <f t="shared" si="23"/>
        <v>0</v>
      </c>
      <c r="I33" s="57">
        <f t="shared" si="37"/>
        <v>0</v>
      </c>
      <c r="J33" s="57">
        <f t="shared" si="38"/>
        <v>0</v>
      </c>
      <c r="K33" s="58"/>
      <c r="L33" s="56">
        <f t="shared" si="15"/>
        <v>0</v>
      </c>
      <c r="M33" s="56">
        <f t="shared" si="16"/>
        <v>0</v>
      </c>
      <c r="N33" s="57">
        <f t="shared" si="28"/>
        <v>0</v>
      </c>
      <c r="O33" s="57">
        <f t="shared" si="18"/>
        <v>0</v>
      </c>
      <c r="P33" s="57">
        <f t="shared" si="39"/>
        <v>0</v>
      </c>
      <c r="Q33" s="58"/>
      <c r="R33" s="63">
        <f t="shared" si="25"/>
        <v>0</v>
      </c>
      <c r="S33" s="56">
        <f t="shared" si="19"/>
        <v>0</v>
      </c>
      <c r="T33" s="60">
        <f t="shared" si="26"/>
        <v>0</v>
      </c>
      <c r="U33" s="60">
        <v>0</v>
      </c>
      <c r="V33" s="60">
        <f t="shared" si="40"/>
        <v>0</v>
      </c>
      <c r="W33" s="61">
        <f>Q33+K33+E33</f>
        <v>0</v>
      </c>
      <c r="X33" s="61">
        <f t="shared" ref="X33:X96" si="42">R33+M33+F33</f>
        <v>0</v>
      </c>
      <c r="Y33" s="61">
        <f t="shared" si="36"/>
        <v>0</v>
      </c>
      <c r="Z33" s="61">
        <f t="shared" si="36"/>
        <v>0</v>
      </c>
      <c r="AA33" s="61">
        <f t="shared" si="41"/>
        <v>0</v>
      </c>
    </row>
    <row r="34" spans="1:27" ht="19.5" thickBot="1" x14ac:dyDescent="0.5">
      <c r="A34" s="38" t="s">
        <v>45</v>
      </c>
      <c r="B34" s="38">
        <v>12000</v>
      </c>
      <c r="C34" s="86">
        <v>0</v>
      </c>
      <c r="D34" s="87">
        <v>95</v>
      </c>
      <c r="E34" s="88"/>
      <c r="F34" s="89">
        <f t="shared" si="27"/>
        <v>0</v>
      </c>
      <c r="G34" s="89">
        <f t="shared" si="12"/>
        <v>0</v>
      </c>
      <c r="H34" s="90">
        <f t="shared" si="23"/>
        <v>0</v>
      </c>
      <c r="I34" s="90">
        <f t="shared" si="37"/>
        <v>0</v>
      </c>
      <c r="J34" s="90">
        <f t="shared" si="38"/>
        <v>0</v>
      </c>
      <c r="K34" s="88"/>
      <c r="L34" s="89">
        <f t="shared" si="15"/>
        <v>0</v>
      </c>
      <c r="M34" s="89">
        <f t="shared" si="16"/>
        <v>0</v>
      </c>
      <c r="N34" s="90">
        <f t="shared" si="28"/>
        <v>0</v>
      </c>
      <c r="O34" s="90">
        <f t="shared" si="18"/>
        <v>0</v>
      </c>
      <c r="P34" s="90">
        <f t="shared" si="39"/>
        <v>0</v>
      </c>
      <c r="Q34" s="91"/>
      <c r="R34" s="92">
        <f t="shared" si="25"/>
        <v>0</v>
      </c>
      <c r="S34" s="89">
        <f t="shared" si="19"/>
        <v>0</v>
      </c>
      <c r="T34" s="93">
        <f t="shared" si="26"/>
        <v>0</v>
      </c>
      <c r="U34" s="93">
        <v>0</v>
      </c>
      <c r="V34" s="93">
        <f t="shared" si="40"/>
        <v>0</v>
      </c>
      <c r="W34" s="94">
        <f>Q34+K34+E34</f>
        <v>0</v>
      </c>
      <c r="X34" s="94">
        <f t="shared" si="42"/>
        <v>0</v>
      </c>
      <c r="Y34" s="94">
        <f t="shared" si="36"/>
        <v>0</v>
      </c>
      <c r="Z34" s="94">
        <f t="shared" si="36"/>
        <v>0</v>
      </c>
      <c r="AA34" s="94">
        <f t="shared" si="41"/>
        <v>0</v>
      </c>
    </row>
    <row r="35" spans="1:27" s="73" customFormat="1" x14ac:dyDescent="0.45">
      <c r="A35" s="46" t="s">
        <v>50</v>
      </c>
      <c r="B35" s="98"/>
      <c r="C35" s="98"/>
      <c r="D35" s="99"/>
      <c r="E35" s="100"/>
      <c r="F35" s="80">
        <f t="shared" si="27"/>
        <v>0</v>
      </c>
      <c r="G35" s="80">
        <f t="shared" si="12"/>
        <v>0</v>
      </c>
      <c r="H35" s="81">
        <f t="shared" si="23"/>
        <v>0</v>
      </c>
      <c r="I35" s="101"/>
      <c r="J35" s="101"/>
      <c r="K35" s="100"/>
      <c r="L35" s="80">
        <f t="shared" si="15"/>
        <v>0</v>
      </c>
      <c r="M35" s="80">
        <f t="shared" si="16"/>
        <v>0</v>
      </c>
      <c r="N35" s="81">
        <f t="shared" si="28"/>
        <v>0</v>
      </c>
      <c r="O35" s="81">
        <f t="shared" si="18"/>
        <v>0</v>
      </c>
      <c r="P35" s="101"/>
      <c r="Q35" s="102"/>
      <c r="R35" s="83">
        <f t="shared" si="25"/>
        <v>0</v>
      </c>
      <c r="S35" s="80">
        <f t="shared" si="19"/>
        <v>0</v>
      </c>
      <c r="T35" s="84">
        <f t="shared" si="26"/>
        <v>0</v>
      </c>
      <c r="U35" s="103"/>
      <c r="V35" s="103"/>
      <c r="W35" s="104"/>
      <c r="X35" s="85">
        <f t="shared" si="42"/>
        <v>0</v>
      </c>
      <c r="Y35" s="104"/>
      <c r="Z35" s="104"/>
      <c r="AA35" s="104"/>
    </row>
    <row r="36" spans="1:27" x14ac:dyDescent="0.45">
      <c r="A36" s="29" t="s">
        <v>64</v>
      </c>
      <c r="B36" s="53">
        <v>12000</v>
      </c>
      <c r="C36" s="30">
        <v>0</v>
      </c>
      <c r="D36" s="54">
        <v>70</v>
      </c>
      <c r="E36" s="55"/>
      <c r="F36" s="56">
        <f t="shared" si="27"/>
        <v>0</v>
      </c>
      <c r="G36" s="56">
        <f t="shared" si="12"/>
        <v>0</v>
      </c>
      <c r="H36" s="57">
        <f t="shared" si="23"/>
        <v>0</v>
      </c>
      <c r="I36" s="57">
        <f>E36*C36</f>
        <v>0</v>
      </c>
      <c r="J36" s="57">
        <f>H36+I36</f>
        <v>0</v>
      </c>
      <c r="K36" s="55"/>
      <c r="L36" s="56">
        <f t="shared" si="15"/>
        <v>0</v>
      </c>
      <c r="M36" s="56">
        <f t="shared" si="16"/>
        <v>0</v>
      </c>
      <c r="N36" s="57">
        <f t="shared" si="28"/>
        <v>0</v>
      </c>
      <c r="O36" s="57">
        <f t="shared" si="18"/>
        <v>0</v>
      </c>
      <c r="P36" s="57">
        <f>N36+O36</f>
        <v>0</v>
      </c>
      <c r="Q36" s="58"/>
      <c r="R36" s="63">
        <f t="shared" si="25"/>
        <v>0</v>
      </c>
      <c r="S36" s="56">
        <f t="shared" si="19"/>
        <v>0</v>
      </c>
      <c r="T36" s="60">
        <f t="shared" si="26"/>
        <v>0</v>
      </c>
      <c r="U36" s="60">
        <v>0</v>
      </c>
      <c r="V36" s="60">
        <f>T36+U36</f>
        <v>0</v>
      </c>
      <c r="W36" s="61">
        <f>Q36+K36+E36</f>
        <v>0</v>
      </c>
      <c r="X36" s="61">
        <f t="shared" si="42"/>
        <v>0</v>
      </c>
      <c r="Y36" s="61">
        <f t="shared" ref="Y36:Z40" si="43">T36+N36+H36</f>
        <v>0</v>
      </c>
      <c r="Z36" s="61">
        <f t="shared" si="43"/>
        <v>0</v>
      </c>
      <c r="AA36" s="61">
        <f>Y36+Z36</f>
        <v>0</v>
      </c>
    </row>
    <row r="37" spans="1:27" x14ac:dyDescent="0.45">
      <c r="A37" s="29" t="s">
        <v>42</v>
      </c>
      <c r="B37" s="53">
        <v>12000</v>
      </c>
      <c r="C37" s="30">
        <v>0</v>
      </c>
      <c r="D37" s="54">
        <v>70</v>
      </c>
      <c r="E37" s="55"/>
      <c r="F37" s="56">
        <f t="shared" si="27"/>
        <v>0</v>
      </c>
      <c r="G37" s="56">
        <f t="shared" si="12"/>
        <v>0</v>
      </c>
      <c r="H37" s="57">
        <f t="shared" si="23"/>
        <v>0</v>
      </c>
      <c r="I37" s="57">
        <f t="shared" ref="I37:I40" si="44">E37*C37</f>
        <v>0</v>
      </c>
      <c r="J37" s="57">
        <f t="shared" ref="J37:J40" si="45">H37+I37</f>
        <v>0</v>
      </c>
      <c r="K37" s="55"/>
      <c r="L37" s="56">
        <f t="shared" si="15"/>
        <v>0</v>
      </c>
      <c r="M37" s="56">
        <f t="shared" si="16"/>
        <v>0</v>
      </c>
      <c r="N37" s="57">
        <f t="shared" si="28"/>
        <v>0</v>
      </c>
      <c r="O37" s="57">
        <f t="shared" si="18"/>
        <v>0</v>
      </c>
      <c r="P37" s="57">
        <f t="shared" ref="P37:P40" si="46">N37+O37</f>
        <v>0</v>
      </c>
      <c r="Q37" s="58"/>
      <c r="R37" s="63">
        <f t="shared" si="25"/>
        <v>0</v>
      </c>
      <c r="S37" s="56">
        <f t="shared" si="19"/>
        <v>0</v>
      </c>
      <c r="T37" s="60">
        <f t="shared" si="26"/>
        <v>0</v>
      </c>
      <c r="U37" s="60">
        <v>0</v>
      </c>
      <c r="V37" s="60">
        <f t="shared" ref="V37:V40" si="47">T37+U37</f>
        <v>0</v>
      </c>
      <c r="W37" s="61">
        <f t="shared" ref="W37:W40" si="48">Q37+K37+E37</f>
        <v>0</v>
      </c>
      <c r="X37" s="61">
        <f t="shared" si="42"/>
        <v>0</v>
      </c>
      <c r="Y37" s="61">
        <f t="shared" si="43"/>
        <v>0</v>
      </c>
      <c r="Z37" s="61">
        <f t="shared" si="43"/>
        <v>0</v>
      </c>
      <c r="AA37" s="61">
        <f t="shared" ref="AA37:AA40" si="49">Y37+Z37</f>
        <v>0</v>
      </c>
    </row>
    <row r="38" spans="1:27" x14ac:dyDescent="0.45">
      <c r="A38" s="29" t="s">
        <v>43</v>
      </c>
      <c r="B38" s="53">
        <v>12000</v>
      </c>
      <c r="C38" s="30">
        <v>0</v>
      </c>
      <c r="D38" s="54">
        <v>90</v>
      </c>
      <c r="E38" s="55"/>
      <c r="F38" s="56">
        <f t="shared" si="27"/>
        <v>0</v>
      </c>
      <c r="G38" s="56">
        <f t="shared" si="12"/>
        <v>0</v>
      </c>
      <c r="H38" s="57">
        <f t="shared" si="23"/>
        <v>0</v>
      </c>
      <c r="I38" s="57">
        <f t="shared" si="44"/>
        <v>0</v>
      </c>
      <c r="J38" s="57">
        <f t="shared" si="45"/>
        <v>0</v>
      </c>
      <c r="K38" s="55"/>
      <c r="L38" s="56">
        <f t="shared" si="15"/>
        <v>0</v>
      </c>
      <c r="M38" s="56">
        <f t="shared" si="16"/>
        <v>0</v>
      </c>
      <c r="N38" s="57">
        <f t="shared" si="28"/>
        <v>0</v>
      </c>
      <c r="O38" s="57">
        <f t="shared" si="18"/>
        <v>0</v>
      </c>
      <c r="P38" s="57">
        <f t="shared" si="46"/>
        <v>0</v>
      </c>
      <c r="Q38" s="58"/>
      <c r="R38" s="63">
        <f t="shared" si="25"/>
        <v>0</v>
      </c>
      <c r="S38" s="56">
        <f t="shared" si="19"/>
        <v>0</v>
      </c>
      <c r="T38" s="60">
        <f t="shared" si="26"/>
        <v>0</v>
      </c>
      <c r="U38" s="60">
        <v>0</v>
      </c>
      <c r="V38" s="60">
        <f t="shared" si="47"/>
        <v>0</v>
      </c>
      <c r="W38" s="61">
        <f t="shared" si="48"/>
        <v>0</v>
      </c>
      <c r="X38" s="61">
        <f t="shared" si="42"/>
        <v>0</v>
      </c>
      <c r="Y38" s="61">
        <f t="shared" si="43"/>
        <v>0</v>
      </c>
      <c r="Z38" s="61">
        <f t="shared" si="43"/>
        <v>0</v>
      </c>
      <c r="AA38" s="61">
        <f t="shared" si="49"/>
        <v>0</v>
      </c>
    </row>
    <row r="39" spans="1:27" x14ac:dyDescent="0.45">
      <c r="A39" s="29" t="s">
        <v>44</v>
      </c>
      <c r="B39" s="53">
        <v>12000</v>
      </c>
      <c r="C39" s="30">
        <v>0</v>
      </c>
      <c r="D39" s="54">
        <v>90</v>
      </c>
      <c r="E39" s="55"/>
      <c r="F39" s="56">
        <f t="shared" si="27"/>
        <v>0</v>
      </c>
      <c r="G39" s="56">
        <f t="shared" si="12"/>
        <v>0</v>
      </c>
      <c r="H39" s="57">
        <f t="shared" si="23"/>
        <v>0</v>
      </c>
      <c r="I39" s="57">
        <f t="shared" si="44"/>
        <v>0</v>
      </c>
      <c r="J39" s="57">
        <f t="shared" si="45"/>
        <v>0</v>
      </c>
      <c r="K39" s="55"/>
      <c r="L39" s="56">
        <f t="shared" si="15"/>
        <v>0</v>
      </c>
      <c r="M39" s="56">
        <f t="shared" si="16"/>
        <v>0</v>
      </c>
      <c r="N39" s="57">
        <f t="shared" si="28"/>
        <v>0</v>
      </c>
      <c r="O39" s="57">
        <f t="shared" si="18"/>
        <v>0</v>
      </c>
      <c r="P39" s="57">
        <f t="shared" si="46"/>
        <v>0</v>
      </c>
      <c r="Q39" s="58"/>
      <c r="R39" s="63">
        <f t="shared" si="25"/>
        <v>0</v>
      </c>
      <c r="S39" s="56">
        <f t="shared" si="19"/>
        <v>0</v>
      </c>
      <c r="T39" s="60">
        <f t="shared" si="26"/>
        <v>0</v>
      </c>
      <c r="U39" s="60">
        <v>0</v>
      </c>
      <c r="V39" s="60">
        <f t="shared" si="47"/>
        <v>0</v>
      </c>
      <c r="W39" s="61">
        <f t="shared" si="48"/>
        <v>0</v>
      </c>
      <c r="X39" s="61">
        <f t="shared" si="42"/>
        <v>0</v>
      </c>
      <c r="Y39" s="61">
        <f t="shared" si="43"/>
        <v>0</v>
      </c>
      <c r="Z39" s="61">
        <f t="shared" si="43"/>
        <v>0</v>
      </c>
      <c r="AA39" s="61">
        <f t="shared" si="49"/>
        <v>0</v>
      </c>
    </row>
    <row r="40" spans="1:27" ht="19.5" thickBot="1" x14ac:dyDescent="0.5">
      <c r="A40" s="38" t="s">
        <v>45</v>
      </c>
      <c r="B40" s="38">
        <v>12000</v>
      </c>
      <c r="C40" s="86">
        <v>0</v>
      </c>
      <c r="D40" s="87">
        <v>95</v>
      </c>
      <c r="E40" s="88"/>
      <c r="F40" s="89">
        <f t="shared" si="27"/>
        <v>0</v>
      </c>
      <c r="G40" s="89">
        <f t="shared" si="12"/>
        <v>0</v>
      </c>
      <c r="H40" s="90">
        <f t="shared" si="23"/>
        <v>0</v>
      </c>
      <c r="I40" s="90">
        <f t="shared" si="44"/>
        <v>0</v>
      </c>
      <c r="J40" s="90">
        <f t="shared" si="45"/>
        <v>0</v>
      </c>
      <c r="K40" s="88"/>
      <c r="L40" s="89">
        <f t="shared" si="15"/>
        <v>0</v>
      </c>
      <c r="M40" s="89">
        <f t="shared" si="16"/>
        <v>0</v>
      </c>
      <c r="N40" s="90">
        <f t="shared" si="28"/>
        <v>0</v>
      </c>
      <c r="O40" s="90">
        <f t="shared" si="18"/>
        <v>0</v>
      </c>
      <c r="P40" s="90">
        <f t="shared" si="46"/>
        <v>0</v>
      </c>
      <c r="Q40" s="91"/>
      <c r="R40" s="92">
        <f t="shared" si="25"/>
        <v>0</v>
      </c>
      <c r="S40" s="89">
        <f t="shared" si="19"/>
        <v>0</v>
      </c>
      <c r="T40" s="93">
        <f t="shared" si="26"/>
        <v>0</v>
      </c>
      <c r="U40" s="93">
        <v>0</v>
      </c>
      <c r="V40" s="93">
        <f t="shared" si="47"/>
        <v>0</v>
      </c>
      <c r="W40" s="94">
        <f t="shared" si="48"/>
        <v>0</v>
      </c>
      <c r="X40" s="94">
        <f t="shared" si="42"/>
        <v>0</v>
      </c>
      <c r="Y40" s="94">
        <f t="shared" si="43"/>
        <v>0</v>
      </c>
      <c r="Z40" s="94">
        <f t="shared" si="43"/>
        <v>0</v>
      </c>
      <c r="AA40" s="94">
        <f t="shared" si="49"/>
        <v>0</v>
      </c>
    </row>
    <row r="41" spans="1:27" x14ac:dyDescent="0.45">
      <c r="A41" s="46" t="s">
        <v>51</v>
      </c>
      <c r="B41" s="46"/>
      <c r="C41" s="46"/>
      <c r="D41" s="95"/>
      <c r="E41" s="96"/>
      <c r="F41" s="80">
        <f t="shared" si="27"/>
        <v>0</v>
      </c>
      <c r="G41" s="80">
        <f t="shared" si="12"/>
        <v>0</v>
      </c>
      <c r="H41" s="81">
        <f t="shared" si="23"/>
        <v>0</v>
      </c>
      <c r="I41" s="47"/>
      <c r="J41" s="47"/>
      <c r="K41" s="96"/>
      <c r="L41" s="80">
        <f t="shared" si="15"/>
        <v>0</v>
      </c>
      <c r="M41" s="80">
        <f t="shared" si="16"/>
        <v>0</v>
      </c>
      <c r="N41" s="81">
        <f t="shared" si="28"/>
        <v>0</v>
      </c>
      <c r="O41" s="81">
        <f t="shared" si="18"/>
        <v>0</v>
      </c>
      <c r="P41" s="47"/>
      <c r="Q41" s="97"/>
      <c r="R41" s="83">
        <f t="shared" si="25"/>
        <v>0</v>
      </c>
      <c r="S41" s="80">
        <f t="shared" si="19"/>
        <v>0</v>
      </c>
      <c r="T41" s="84">
        <f t="shared" si="26"/>
        <v>0</v>
      </c>
      <c r="U41" s="51"/>
      <c r="V41" s="51"/>
      <c r="W41" s="52"/>
      <c r="X41" s="85">
        <f t="shared" si="42"/>
        <v>0</v>
      </c>
      <c r="Y41" s="52"/>
      <c r="Z41" s="52"/>
      <c r="AA41" s="52"/>
    </row>
    <row r="42" spans="1:27" x14ac:dyDescent="0.45">
      <c r="A42" s="29" t="s">
        <v>64</v>
      </c>
      <c r="B42" s="53">
        <v>12000</v>
      </c>
      <c r="C42" s="30">
        <v>0</v>
      </c>
      <c r="D42" s="54">
        <v>70</v>
      </c>
      <c r="E42" s="74"/>
      <c r="F42" s="56">
        <f t="shared" si="27"/>
        <v>0</v>
      </c>
      <c r="G42" s="56">
        <f t="shared" si="12"/>
        <v>0</v>
      </c>
      <c r="H42" s="57">
        <f t="shared" si="23"/>
        <v>0</v>
      </c>
      <c r="I42" s="57">
        <f>E42*C42</f>
        <v>0</v>
      </c>
      <c r="J42" s="57">
        <f>H42+I42</f>
        <v>0</v>
      </c>
      <c r="K42" s="74"/>
      <c r="L42" s="56">
        <f t="shared" si="15"/>
        <v>0</v>
      </c>
      <c r="M42" s="56">
        <f t="shared" si="16"/>
        <v>0</v>
      </c>
      <c r="N42" s="57">
        <f t="shared" si="28"/>
        <v>0</v>
      </c>
      <c r="O42" s="57">
        <f t="shared" si="18"/>
        <v>0</v>
      </c>
      <c r="P42" s="57">
        <f>N42+O42</f>
        <v>0</v>
      </c>
      <c r="Q42" s="58"/>
      <c r="R42" s="63">
        <f t="shared" si="25"/>
        <v>0</v>
      </c>
      <c r="S42" s="56">
        <f t="shared" si="19"/>
        <v>0</v>
      </c>
      <c r="T42" s="60">
        <f t="shared" si="26"/>
        <v>0</v>
      </c>
      <c r="U42" s="60">
        <v>0</v>
      </c>
      <c r="V42" s="60">
        <f>T42+U42</f>
        <v>0</v>
      </c>
      <c r="W42" s="61">
        <f>Q42+K42+E42</f>
        <v>0</v>
      </c>
      <c r="X42" s="61">
        <f t="shared" si="42"/>
        <v>0</v>
      </c>
      <c r="Y42" s="61">
        <f t="shared" ref="Y42:Z46" si="50">T42+N42+H42</f>
        <v>0</v>
      </c>
      <c r="Z42" s="61">
        <f t="shared" si="50"/>
        <v>0</v>
      </c>
      <c r="AA42" s="61">
        <f>Y42+Z42</f>
        <v>0</v>
      </c>
    </row>
    <row r="43" spans="1:27" x14ac:dyDescent="0.45">
      <c r="A43" s="29" t="s">
        <v>42</v>
      </c>
      <c r="B43" s="53">
        <v>12000</v>
      </c>
      <c r="C43" s="30">
        <v>0</v>
      </c>
      <c r="D43" s="54">
        <v>70</v>
      </c>
      <c r="E43" s="74"/>
      <c r="F43" s="56">
        <f t="shared" si="27"/>
        <v>0</v>
      </c>
      <c r="G43" s="56">
        <f t="shared" si="12"/>
        <v>0</v>
      </c>
      <c r="H43" s="57">
        <f t="shared" si="23"/>
        <v>0</v>
      </c>
      <c r="I43" s="57">
        <f t="shared" ref="I43:I45" si="51">E43*C43</f>
        <v>0</v>
      </c>
      <c r="J43" s="57">
        <f t="shared" ref="J43:J45" si="52">H43+I43</f>
        <v>0</v>
      </c>
      <c r="K43" s="74"/>
      <c r="L43" s="56">
        <f t="shared" si="15"/>
        <v>0</v>
      </c>
      <c r="M43" s="56">
        <f t="shared" si="16"/>
        <v>0</v>
      </c>
      <c r="N43" s="57">
        <f t="shared" si="28"/>
        <v>0</v>
      </c>
      <c r="O43" s="57">
        <f t="shared" si="18"/>
        <v>0</v>
      </c>
      <c r="P43" s="57">
        <f t="shared" ref="P43:P45" si="53">N43+O43</f>
        <v>0</v>
      </c>
      <c r="Q43" s="58"/>
      <c r="R43" s="63">
        <f t="shared" si="25"/>
        <v>0</v>
      </c>
      <c r="S43" s="56">
        <f t="shared" si="19"/>
        <v>0</v>
      </c>
      <c r="T43" s="60">
        <f t="shared" si="26"/>
        <v>0</v>
      </c>
      <c r="U43" s="60">
        <v>0</v>
      </c>
      <c r="V43" s="60">
        <f t="shared" ref="V43:V45" si="54">T43+U43</f>
        <v>0</v>
      </c>
      <c r="W43" s="61">
        <f t="shared" ref="W43:W45" si="55">Q43+K43+E43</f>
        <v>0</v>
      </c>
      <c r="X43" s="61">
        <f t="shared" si="42"/>
        <v>0</v>
      </c>
      <c r="Y43" s="61">
        <f t="shared" si="50"/>
        <v>0</v>
      </c>
      <c r="Z43" s="61">
        <f t="shared" si="50"/>
        <v>0</v>
      </c>
      <c r="AA43" s="61">
        <f t="shared" ref="AA43:AA45" si="56">Y43+Z43</f>
        <v>0</v>
      </c>
    </row>
    <row r="44" spans="1:27" x14ac:dyDescent="0.45">
      <c r="A44" s="29" t="s">
        <v>43</v>
      </c>
      <c r="B44" s="53">
        <v>12000</v>
      </c>
      <c r="C44" s="30">
        <v>0</v>
      </c>
      <c r="D44" s="54">
        <v>90</v>
      </c>
      <c r="E44" s="74"/>
      <c r="F44" s="56">
        <f t="shared" si="27"/>
        <v>0</v>
      </c>
      <c r="G44" s="56">
        <f t="shared" si="12"/>
        <v>0</v>
      </c>
      <c r="H44" s="57">
        <f t="shared" si="23"/>
        <v>0</v>
      </c>
      <c r="I44" s="57">
        <f t="shared" si="51"/>
        <v>0</v>
      </c>
      <c r="J44" s="57">
        <f t="shared" si="52"/>
        <v>0</v>
      </c>
      <c r="K44" s="74"/>
      <c r="L44" s="56">
        <f t="shared" si="15"/>
        <v>0</v>
      </c>
      <c r="M44" s="56">
        <f t="shared" si="16"/>
        <v>0</v>
      </c>
      <c r="N44" s="57">
        <f t="shared" si="28"/>
        <v>0</v>
      </c>
      <c r="O44" s="57">
        <f t="shared" si="18"/>
        <v>0</v>
      </c>
      <c r="P44" s="57">
        <f t="shared" si="53"/>
        <v>0</v>
      </c>
      <c r="Q44" s="58"/>
      <c r="R44" s="63">
        <f t="shared" si="25"/>
        <v>0</v>
      </c>
      <c r="S44" s="56">
        <f t="shared" si="19"/>
        <v>0</v>
      </c>
      <c r="T44" s="60">
        <f t="shared" si="26"/>
        <v>0</v>
      </c>
      <c r="U44" s="60">
        <v>0</v>
      </c>
      <c r="V44" s="60">
        <f t="shared" si="54"/>
        <v>0</v>
      </c>
      <c r="W44" s="61">
        <f t="shared" si="55"/>
        <v>0</v>
      </c>
      <c r="X44" s="61">
        <f t="shared" si="42"/>
        <v>0</v>
      </c>
      <c r="Y44" s="61">
        <f t="shared" si="50"/>
        <v>0</v>
      </c>
      <c r="Z44" s="61">
        <f t="shared" si="50"/>
        <v>0</v>
      </c>
      <c r="AA44" s="61">
        <f t="shared" si="56"/>
        <v>0</v>
      </c>
    </row>
    <row r="45" spans="1:27" x14ac:dyDescent="0.45">
      <c r="A45" s="29" t="s">
        <v>44</v>
      </c>
      <c r="B45" s="53">
        <v>12000</v>
      </c>
      <c r="C45" s="30">
        <v>0</v>
      </c>
      <c r="D45" s="54">
        <v>90</v>
      </c>
      <c r="E45" s="74"/>
      <c r="F45" s="56">
        <f t="shared" si="27"/>
        <v>0</v>
      </c>
      <c r="G45" s="56">
        <f t="shared" si="12"/>
        <v>0</v>
      </c>
      <c r="H45" s="57">
        <f t="shared" si="23"/>
        <v>0</v>
      </c>
      <c r="I45" s="57">
        <f t="shared" si="51"/>
        <v>0</v>
      </c>
      <c r="J45" s="57">
        <f t="shared" si="52"/>
        <v>0</v>
      </c>
      <c r="K45" s="74"/>
      <c r="L45" s="56">
        <f t="shared" si="15"/>
        <v>0</v>
      </c>
      <c r="M45" s="56">
        <f t="shared" si="16"/>
        <v>0</v>
      </c>
      <c r="N45" s="57">
        <f t="shared" si="28"/>
        <v>0</v>
      </c>
      <c r="O45" s="57">
        <f t="shared" si="18"/>
        <v>0</v>
      </c>
      <c r="P45" s="57">
        <f t="shared" si="53"/>
        <v>0</v>
      </c>
      <c r="Q45" s="58"/>
      <c r="R45" s="63">
        <f t="shared" si="25"/>
        <v>0</v>
      </c>
      <c r="S45" s="56">
        <f t="shared" si="19"/>
        <v>0</v>
      </c>
      <c r="T45" s="60">
        <f t="shared" si="26"/>
        <v>0</v>
      </c>
      <c r="U45" s="60">
        <v>0</v>
      </c>
      <c r="V45" s="60">
        <f t="shared" si="54"/>
        <v>0</v>
      </c>
      <c r="W45" s="61">
        <f t="shared" si="55"/>
        <v>0</v>
      </c>
      <c r="X45" s="61">
        <f t="shared" si="42"/>
        <v>0</v>
      </c>
      <c r="Y45" s="61">
        <f t="shared" si="50"/>
        <v>0</v>
      </c>
      <c r="Z45" s="61">
        <f t="shared" si="50"/>
        <v>0</v>
      </c>
      <c r="AA45" s="61">
        <f t="shared" si="56"/>
        <v>0</v>
      </c>
    </row>
    <row r="46" spans="1:27" ht="19.5" thickBot="1" x14ac:dyDescent="0.5">
      <c r="A46" s="38" t="s">
        <v>45</v>
      </c>
      <c r="B46" s="38">
        <v>12000</v>
      </c>
      <c r="C46" s="86">
        <v>0</v>
      </c>
      <c r="D46" s="87">
        <v>95</v>
      </c>
      <c r="E46" s="88"/>
      <c r="F46" s="89">
        <f t="shared" si="27"/>
        <v>0</v>
      </c>
      <c r="G46" s="89">
        <f t="shared" si="12"/>
        <v>0</v>
      </c>
      <c r="H46" s="90">
        <f t="shared" si="23"/>
        <v>0</v>
      </c>
      <c r="I46" s="90">
        <f>E46*C46</f>
        <v>0</v>
      </c>
      <c r="J46" s="90">
        <f>H46+I46</f>
        <v>0</v>
      </c>
      <c r="K46" s="88"/>
      <c r="L46" s="89">
        <f t="shared" si="15"/>
        <v>0</v>
      </c>
      <c r="M46" s="89">
        <f t="shared" si="16"/>
        <v>0</v>
      </c>
      <c r="N46" s="90">
        <f t="shared" si="28"/>
        <v>0</v>
      </c>
      <c r="O46" s="90">
        <f t="shared" si="18"/>
        <v>0</v>
      </c>
      <c r="P46" s="90">
        <f>N46+O46</f>
        <v>0</v>
      </c>
      <c r="Q46" s="91"/>
      <c r="R46" s="92">
        <f t="shared" si="25"/>
        <v>0</v>
      </c>
      <c r="S46" s="89">
        <f t="shared" si="19"/>
        <v>0</v>
      </c>
      <c r="T46" s="93">
        <f t="shared" si="26"/>
        <v>0</v>
      </c>
      <c r="U46" s="93">
        <v>0</v>
      </c>
      <c r="V46" s="93">
        <f>T46+U46</f>
        <v>0</v>
      </c>
      <c r="W46" s="94">
        <f>Q46+K46+E46</f>
        <v>0</v>
      </c>
      <c r="X46" s="94">
        <f t="shared" si="42"/>
        <v>0</v>
      </c>
      <c r="Y46" s="94">
        <f t="shared" si="50"/>
        <v>0</v>
      </c>
      <c r="Z46" s="94">
        <f t="shared" si="50"/>
        <v>0</v>
      </c>
      <c r="AA46" s="94">
        <f>Y46+Z46</f>
        <v>0</v>
      </c>
    </row>
    <row r="47" spans="1:27" x14ac:dyDescent="0.45">
      <c r="A47" s="46" t="s">
        <v>52</v>
      </c>
      <c r="B47" s="46"/>
      <c r="C47" s="46"/>
      <c r="D47" s="95"/>
      <c r="E47" s="96"/>
      <c r="F47" s="80">
        <f t="shared" si="27"/>
        <v>0</v>
      </c>
      <c r="G47" s="80">
        <f t="shared" si="12"/>
        <v>0</v>
      </c>
      <c r="H47" s="81">
        <f t="shared" si="23"/>
        <v>0</v>
      </c>
      <c r="I47" s="47"/>
      <c r="J47" s="47"/>
      <c r="K47" s="96"/>
      <c r="L47" s="80">
        <f t="shared" si="15"/>
        <v>0</v>
      </c>
      <c r="M47" s="80">
        <f t="shared" si="16"/>
        <v>0</v>
      </c>
      <c r="N47" s="81">
        <f t="shared" si="28"/>
        <v>0</v>
      </c>
      <c r="O47" s="81">
        <f t="shared" si="18"/>
        <v>0</v>
      </c>
      <c r="P47" s="47"/>
      <c r="Q47" s="97"/>
      <c r="R47" s="83">
        <f t="shared" si="25"/>
        <v>0</v>
      </c>
      <c r="S47" s="80">
        <f t="shared" si="19"/>
        <v>0</v>
      </c>
      <c r="T47" s="84">
        <f t="shared" si="26"/>
        <v>0</v>
      </c>
      <c r="U47" s="51"/>
      <c r="V47" s="51"/>
      <c r="W47" s="52"/>
      <c r="X47" s="85">
        <f t="shared" si="42"/>
        <v>0</v>
      </c>
      <c r="Y47" s="52"/>
      <c r="Z47" s="52"/>
      <c r="AA47" s="52"/>
    </row>
    <row r="48" spans="1:27" x14ac:dyDescent="0.45">
      <c r="A48" s="29" t="s">
        <v>64</v>
      </c>
      <c r="B48" s="53">
        <v>12000</v>
      </c>
      <c r="C48" s="30">
        <v>0</v>
      </c>
      <c r="D48" s="54">
        <v>70</v>
      </c>
      <c r="E48" s="74"/>
      <c r="F48" s="56">
        <f t="shared" si="27"/>
        <v>0</v>
      </c>
      <c r="G48" s="56">
        <f t="shared" si="12"/>
        <v>0</v>
      </c>
      <c r="H48" s="57">
        <f t="shared" si="23"/>
        <v>0</v>
      </c>
      <c r="I48" s="57">
        <f>E48*C48</f>
        <v>0</v>
      </c>
      <c r="J48" s="57">
        <f>H48+I48</f>
        <v>0</v>
      </c>
      <c r="K48" s="74"/>
      <c r="L48" s="56">
        <f t="shared" si="15"/>
        <v>0</v>
      </c>
      <c r="M48" s="56">
        <f t="shared" si="16"/>
        <v>0</v>
      </c>
      <c r="N48" s="57">
        <f t="shared" si="28"/>
        <v>0</v>
      </c>
      <c r="O48" s="57">
        <f t="shared" si="18"/>
        <v>0</v>
      </c>
      <c r="P48" s="57">
        <f>N48+O48</f>
        <v>0</v>
      </c>
      <c r="Q48" s="58"/>
      <c r="R48" s="63">
        <f t="shared" si="25"/>
        <v>0</v>
      </c>
      <c r="S48" s="56">
        <f t="shared" si="19"/>
        <v>0</v>
      </c>
      <c r="T48" s="60">
        <f t="shared" si="26"/>
        <v>0</v>
      </c>
      <c r="U48" s="60">
        <v>0</v>
      </c>
      <c r="V48" s="60">
        <f>T48+U48</f>
        <v>0</v>
      </c>
      <c r="W48" s="61">
        <f>Q48+K48+E48</f>
        <v>0</v>
      </c>
      <c r="X48" s="61">
        <f t="shared" si="42"/>
        <v>0</v>
      </c>
      <c r="Y48" s="61">
        <f t="shared" ref="Y48:Z52" si="57">T48+N48+H48</f>
        <v>0</v>
      </c>
      <c r="Z48" s="61">
        <f t="shared" si="57"/>
        <v>0</v>
      </c>
      <c r="AA48" s="61">
        <f>Y48+Z48</f>
        <v>0</v>
      </c>
    </row>
    <row r="49" spans="1:27" x14ac:dyDescent="0.45">
      <c r="A49" s="29" t="s">
        <v>42</v>
      </c>
      <c r="B49" s="53">
        <v>12000</v>
      </c>
      <c r="C49" s="30">
        <v>0</v>
      </c>
      <c r="D49" s="54">
        <v>70</v>
      </c>
      <c r="E49" s="74"/>
      <c r="F49" s="56">
        <f t="shared" si="27"/>
        <v>0</v>
      </c>
      <c r="G49" s="56">
        <f t="shared" si="12"/>
        <v>0</v>
      </c>
      <c r="H49" s="57">
        <f t="shared" si="23"/>
        <v>0</v>
      </c>
      <c r="I49" s="57">
        <f t="shared" ref="I49:I52" si="58">E49*C49</f>
        <v>0</v>
      </c>
      <c r="J49" s="57">
        <f t="shared" ref="J49:J52" si="59">H49+I49</f>
        <v>0</v>
      </c>
      <c r="K49" s="74"/>
      <c r="L49" s="56">
        <f t="shared" si="15"/>
        <v>0</v>
      </c>
      <c r="M49" s="56">
        <f t="shared" si="16"/>
        <v>0</v>
      </c>
      <c r="N49" s="57">
        <f t="shared" si="28"/>
        <v>0</v>
      </c>
      <c r="O49" s="57">
        <f t="shared" si="18"/>
        <v>0</v>
      </c>
      <c r="P49" s="57">
        <f t="shared" ref="P49:P52" si="60">N49+O49</f>
        <v>0</v>
      </c>
      <c r="Q49" s="58"/>
      <c r="R49" s="63">
        <f t="shared" si="25"/>
        <v>0</v>
      </c>
      <c r="S49" s="56">
        <f t="shared" si="19"/>
        <v>0</v>
      </c>
      <c r="T49" s="60">
        <f t="shared" si="26"/>
        <v>0</v>
      </c>
      <c r="U49" s="60">
        <v>0</v>
      </c>
      <c r="V49" s="60">
        <f t="shared" ref="V49:V52" si="61">T49+U49</f>
        <v>0</v>
      </c>
      <c r="W49" s="61">
        <f t="shared" ref="W49:W52" si="62">Q49+K49+E49</f>
        <v>0</v>
      </c>
      <c r="X49" s="61">
        <f t="shared" si="42"/>
        <v>0</v>
      </c>
      <c r="Y49" s="61">
        <f t="shared" si="57"/>
        <v>0</v>
      </c>
      <c r="Z49" s="61">
        <f t="shared" si="57"/>
        <v>0</v>
      </c>
      <c r="AA49" s="61">
        <f t="shared" ref="AA49:AA52" si="63">Y49+Z49</f>
        <v>0</v>
      </c>
    </row>
    <row r="50" spans="1:27" x14ac:dyDescent="0.45">
      <c r="A50" s="29" t="s">
        <v>43</v>
      </c>
      <c r="B50" s="53">
        <v>12000</v>
      </c>
      <c r="C50" s="30">
        <v>0</v>
      </c>
      <c r="D50" s="54">
        <v>90</v>
      </c>
      <c r="E50" s="74"/>
      <c r="F50" s="56">
        <f t="shared" si="27"/>
        <v>0</v>
      </c>
      <c r="G50" s="56">
        <f t="shared" si="12"/>
        <v>0</v>
      </c>
      <c r="H50" s="57">
        <f t="shared" si="23"/>
        <v>0</v>
      </c>
      <c r="I50" s="57">
        <f t="shared" si="58"/>
        <v>0</v>
      </c>
      <c r="J50" s="57">
        <f t="shared" si="59"/>
        <v>0</v>
      </c>
      <c r="K50" s="74"/>
      <c r="L50" s="56">
        <f t="shared" si="15"/>
        <v>0</v>
      </c>
      <c r="M50" s="56">
        <f t="shared" si="16"/>
        <v>0</v>
      </c>
      <c r="N50" s="57">
        <f t="shared" si="28"/>
        <v>0</v>
      </c>
      <c r="O50" s="57">
        <f t="shared" si="18"/>
        <v>0</v>
      </c>
      <c r="P50" s="57">
        <f t="shared" si="60"/>
        <v>0</v>
      </c>
      <c r="Q50" s="58"/>
      <c r="R50" s="63">
        <f t="shared" si="25"/>
        <v>0</v>
      </c>
      <c r="S50" s="56">
        <f t="shared" si="19"/>
        <v>0</v>
      </c>
      <c r="T50" s="60">
        <f t="shared" si="26"/>
        <v>0</v>
      </c>
      <c r="U50" s="60">
        <v>0</v>
      </c>
      <c r="V50" s="60">
        <f t="shared" si="61"/>
        <v>0</v>
      </c>
      <c r="W50" s="61">
        <f t="shared" si="62"/>
        <v>0</v>
      </c>
      <c r="X50" s="61">
        <f t="shared" si="42"/>
        <v>0</v>
      </c>
      <c r="Y50" s="61">
        <f t="shared" si="57"/>
        <v>0</v>
      </c>
      <c r="Z50" s="61">
        <f t="shared" si="57"/>
        <v>0</v>
      </c>
      <c r="AA50" s="61">
        <f t="shared" si="63"/>
        <v>0</v>
      </c>
    </row>
    <row r="51" spans="1:27" x14ac:dyDescent="0.45">
      <c r="A51" s="29" t="s">
        <v>44</v>
      </c>
      <c r="B51" s="53">
        <v>12000</v>
      </c>
      <c r="C51" s="30">
        <v>0</v>
      </c>
      <c r="D51" s="54">
        <v>90</v>
      </c>
      <c r="E51" s="74"/>
      <c r="F51" s="56">
        <f t="shared" si="27"/>
        <v>0</v>
      </c>
      <c r="G51" s="56">
        <f t="shared" si="12"/>
        <v>0</v>
      </c>
      <c r="H51" s="57">
        <f t="shared" si="23"/>
        <v>0</v>
      </c>
      <c r="I51" s="57">
        <f t="shared" si="58"/>
        <v>0</v>
      </c>
      <c r="J51" s="57">
        <f t="shared" si="59"/>
        <v>0</v>
      </c>
      <c r="K51" s="74"/>
      <c r="L51" s="56">
        <f t="shared" si="15"/>
        <v>0</v>
      </c>
      <c r="M51" s="56">
        <f t="shared" si="16"/>
        <v>0</v>
      </c>
      <c r="N51" s="57">
        <f t="shared" si="28"/>
        <v>0</v>
      </c>
      <c r="O51" s="57">
        <f t="shared" si="18"/>
        <v>0</v>
      </c>
      <c r="P51" s="57">
        <f t="shared" si="60"/>
        <v>0</v>
      </c>
      <c r="Q51" s="58"/>
      <c r="R51" s="63">
        <f t="shared" si="25"/>
        <v>0</v>
      </c>
      <c r="S51" s="56">
        <f t="shared" si="19"/>
        <v>0</v>
      </c>
      <c r="T51" s="60">
        <f t="shared" si="26"/>
        <v>0</v>
      </c>
      <c r="U51" s="60">
        <v>0</v>
      </c>
      <c r="V51" s="60">
        <f t="shared" si="61"/>
        <v>0</v>
      </c>
      <c r="W51" s="61">
        <f t="shared" si="62"/>
        <v>0</v>
      </c>
      <c r="X51" s="61">
        <f t="shared" si="42"/>
        <v>0</v>
      </c>
      <c r="Y51" s="61">
        <f t="shared" si="57"/>
        <v>0</v>
      </c>
      <c r="Z51" s="61">
        <f t="shared" si="57"/>
        <v>0</v>
      </c>
      <c r="AA51" s="61">
        <f t="shared" si="63"/>
        <v>0</v>
      </c>
    </row>
    <row r="52" spans="1:27" ht="19.5" thickBot="1" x14ac:dyDescent="0.5">
      <c r="A52" s="38" t="s">
        <v>45</v>
      </c>
      <c r="B52" s="38">
        <v>12000</v>
      </c>
      <c r="C52" s="86">
        <v>0</v>
      </c>
      <c r="D52" s="87">
        <v>95</v>
      </c>
      <c r="E52" s="88"/>
      <c r="F52" s="89">
        <f t="shared" si="27"/>
        <v>0</v>
      </c>
      <c r="G52" s="89">
        <f t="shared" si="12"/>
        <v>0</v>
      </c>
      <c r="H52" s="90">
        <f t="shared" si="23"/>
        <v>0</v>
      </c>
      <c r="I52" s="90">
        <f t="shared" si="58"/>
        <v>0</v>
      </c>
      <c r="J52" s="90">
        <f t="shared" si="59"/>
        <v>0</v>
      </c>
      <c r="K52" s="88"/>
      <c r="L52" s="89">
        <f t="shared" si="15"/>
        <v>0</v>
      </c>
      <c r="M52" s="89">
        <f t="shared" si="16"/>
        <v>0</v>
      </c>
      <c r="N52" s="90">
        <f t="shared" si="28"/>
        <v>0</v>
      </c>
      <c r="O52" s="90">
        <f t="shared" si="18"/>
        <v>0</v>
      </c>
      <c r="P52" s="90">
        <f t="shared" si="60"/>
        <v>0</v>
      </c>
      <c r="Q52" s="91"/>
      <c r="R52" s="92">
        <f t="shared" si="25"/>
        <v>0</v>
      </c>
      <c r="S52" s="89">
        <f t="shared" si="19"/>
        <v>0</v>
      </c>
      <c r="T52" s="93">
        <f t="shared" si="26"/>
        <v>0</v>
      </c>
      <c r="U52" s="93">
        <v>0</v>
      </c>
      <c r="V52" s="93">
        <f t="shared" si="61"/>
        <v>0</v>
      </c>
      <c r="W52" s="94">
        <f t="shared" si="62"/>
        <v>0</v>
      </c>
      <c r="X52" s="94">
        <f t="shared" si="42"/>
        <v>0</v>
      </c>
      <c r="Y52" s="94">
        <f t="shared" si="57"/>
        <v>0</v>
      </c>
      <c r="Z52" s="94">
        <f t="shared" si="57"/>
        <v>0</v>
      </c>
      <c r="AA52" s="94">
        <f t="shared" si="63"/>
        <v>0</v>
      </c>
    </row>
    <row r="53" spans="1:27" x14ac:dyDescent="0.45">
      <c r="A53" s="46" t="s">
        <v>53</v>
      </c>
      <c r="B53" s="46"/>
      <c r="C53" s="46"/>
      <c r="D53" s="95"/>
      <c r="E53" s="96"/>
      <c r="F53" s="80">
        <f t="shared" ref="F53:F58" si="64">SUM(E53*D53/100)</f>
        <v>0</v>
      </c>
      <c r="G53" s="80">
        <f t="shared" si="12"/>
        <v>0</v>
      </c>
      <c r="H53" s="81">
        <f t="shared" si="23"/>
        <v>0</v>
      </c>
      <c r="I53" s="47"/>
      <c r="J53" s="47"/>
      <c r="K53" s="96"/>
      <c r="L53" s="80">
        <f t="shared" si="15"/>
        <v>0</v>
      </c>
      <c r="M53" s="80">
        <f t="shared" si="16"/>
        <v>0</v>
      </c>
      <c r="N53" s="81">
        <f t="shared" si="28"/>
        <v>0</v>
      </c>
      <c r="O53" s="81">
        <f t="shared" si="18"/>
        <v>0</v>
      </c>
      <c r="P53" s="47"/>
      <c r="Q53" s="97"/>
      <c r="R53" s="83">
        <f t="shared" si="25"/>
        <v>0</v>
      </c>
      <c r="S53" s="80">
        <f t="shared" si="19"/>
        <v>0</v>
      </c>
      <c r="T53" s="84">
        <f t="shared" si="26"/>
        <v>0</v>
      </c>
      <c r="U53" s="51"/>
      <c r="V53" s="51"/>
      <c r="W53" s="52"/>
      <c r="X53" s="85">
        <f t="shared" si="42"/>
        <v>0</v>
      </c>
      <c r="Y53" s="52"/>
      <c r="Z53" s="52"/>
      <c r="AA53" s="52"/>
    </row>
    <row r="54" spans="1:27" x14ac:dyDescent="0.45">
      <c r="A54" s="29" t="s">
        <v>64</v>
      </c>
      <c r="B54" s="53">
        <v>12000</v>
      </c>
      <c r="C54" s="30">
        <v>0</v>
      </c>
      <c r="D54" s="54">
        <v>70</v>
      </c>
      <c r="E54" s="74"/>
      <c r="F54" s="56">
        <f t="shared" si="64"/>
        <v>0</v>
      </c>
      <c r="G54" s="56">
        <f t="shared" si="12"/>
        <v>0</v>
      </c>
      <c r="H54" s="57">
        <f t="shared" si="23"/>
        <v>0</v>
      </c>
      <c r="I54" s="57">
        <f>E54*C54</f>
        <v>0</v>
      </c>
      <c r="J54" s="57">
        <f>H54+I54</f>
        <v>0</v>
      </c>
      <c r="K54" s="55"/>
      <c r="L54" s="56">
        <f t="shared" si="15"/>
        <v>0</v>
      </c>
      <c r="M54" s="56">
        <f t="shared" si="16"/>
        <v>0</v>
      </c>
      <c r="N54" s="57">
        <f t="shared" si="28"/>
        <v>0</v>
      </c>
      <c r="O54" s="57">
        <f t="shared" si="18"/>
        <v>0</v>
      </c>
      <c r="P54" s="57">
        <f>N54+O54</f>
        <v>0</v>
      </c>
      <c r="Q54" s="58"/>
      <c r="R54" s="63">
        <f t="shared" si="25"/>
        <v>0</v>
      </c>
      <c r="S54" s="56">
        <f t="shared" si="19"/>
        <v>0</v>
      </c>
      <c r="T54" s="60">
        <f t="shared" si="26"/>
        <v>0</v>
      </c>
      <c r="U54" s="60">
        <v>0</v>
      </c>
      <c r="V54" s="60">
        <f>T54+U54</f>
        <v>0</v>
      </c>
      <c r="W54" s="61">
        <f>Q54+K54+E54</f>
        <v>0</v>
      </c>
      <c r="X54" s="61">
        <f t="shared" si="42"/>
        <v>0</v>
      </c>
      <c r="Y54" s="61">
        <f t="shared" ref="Y54:Z58" si="65">T54+N54+H54</f>
        <v>0</v>
      </c>
      <c r="Z54" s="61">
        <f t="shared" si="65"/>
        <v>0</v>
      </c>
      <c r="AA54" s="61">
        <f>Y54+Z54</f>
        <v>0</v>
      </c>
    </row>
    <row r="55" spans="1:27" x14ac:dyDescent="0.45">
      <c r="A55" s="29" t="s">
        <v>42</v>
      </c>
      <c r="B55" s="53">
        <v>12000</v>
      </c>
      <c r="C55" s="30">
        <v>0</v>
      </c>
      <c r="D55" s="54">
        <v>70</v>
      </c>
      <c r="E55" s="55"/>
      <c r="F55" s="56">
        <f t="shared" si="64"/>
        <v>0</v>
      </c>
      <c r="G55" s="56">
        <f t="shared" si="12"/>
        <v>0</v>
      </c>
      <c r="H55" s="57">
        <f t="shared" si="23"/>
        <v>0</v>
      </c>
      <c r="I55" s="57">
        <f t="shared" ref="I55:I58" si="66">E55*C55</f>
        <v>0</v>
      </c>
      <c r="J55" s="57">
        <f t="shared" ref="J55:J58" si="67">H55+I55</f>
        <v>0</v>
      </c>
      <c r="K55" s="55"/>
      <c r="L55" s="56">
        <f t="shared" si="15"/>
        <v>0</v>
      </c>
      <c r="M55" s="56">
        <f t="shared" si="16"/>
        <v>0</v>
      </c>
      <c r="N55" s="57">
        <f t="shared" si="28"/>
        <v>0</v>
      </c>
      <c r="O55" s="57">
        <f t="shared" si="18"/>
        <v>0</v>
      </c>
      <c r="P55" s="57">
        <f t="shared" ref="P55:P58" si="68">N55+O55</f>
        <v>0</v>
      </c>
      <c r="Q55" s="58"/>
      <c r="R55" s="63">
        <f t="shared" si="25"/>
        <v>0</v>
      </c>
      <c r="S55" s="56">
        <f t="shared" si="19"/>
        <v>0</v>
      </c>
      <c r="T55" s="60">
        <f t="shared" si="26"/>
        <v>0</v>
      </c>
      <c r="U55" s="60">
        <v>0</v>
      </c>
      <c r="V55" s="60">
        <f t="shared" ref="V55:V58" si="69">T55+U55</f>
        <v>0</v>
      </c>
      <c r="W55" s="61">
        <f t="shared" ref="W55:W58" si="70">Q55+K55+E55</f>
        <v>0</v>
      </c>
      <c r="X55" s="61">
        <f t="shared" si="42"/>
        <v>0</v>
      </c>
      <c r="Y55" s="61">
        <f t="shared" si="65"/>
        <v>0</v>
      </c>
      <c r="Z55" s="61">
        <f t="shared" si="65"/>
        <v>0</v>
      </c>
      <c r="AA55" s="61">
        <f t="shared" ref="AA55:AA58" si="71">Y55+Z55</f>
        <v>0</v>
      </c>
    </row>
    <row r="56" spans="1:27" x14ac:dyDescent="0.45">
      <c r="A56" s="29" t="s">
        <v>43</v>
      </c>
      <c r="B56" s="53">
        <v>12000</v>
      </c>
      <c r="C56" s="30">
        <v>0</v>
      </c>
      <c r="D56" s="54">
        <v>90</v>
      </c>
      <c r="E56" s="55"/>
      <c r="F56" s="56">
        <f t="shared" si="64"/>
        <v>0</v>
      </c>
      <c r="G56" s="56">
        <f t="shared" si="12"/>
        <v>0</v>
      </c>
      <c r="H56" s="57">
        <f t="shared" si="23"/>
        <v>0</v>
      </c>
      <c r="I56" s="57">
        <f t="shared" si="66"/>
        <v>0</v>
      </c>
      <c r="J56" s="57">
        <f t="shared" si="67"/>
        <v>0</v>
      </c>
      <c r="K56" s="55"/>
      <c r="L56" s="56">
        <f t="shared" si="15"/>
        <v>0</v>
      </c>
      <c r="M56" s="56">
        <f t="shared" si="16"/>
        <v>0</v>
      </c>
      <c r="N56" s="57">
        <f t="shared" si="28"/>
        <v>0</v>
      </c>
      <c r="O56" s="57">
        <f t="shared" si="18"/>
        <v>0</v>
      </c>
      <c r="P56" s="57">
        <f t="shared" si="68"/>
        <v>0</v>
      </c>
      <c r="Q56" s="58"/>
      <c r="R56" s="63">
        <f t="shared" si="25"/>
        <v>0</v>
      </c>
      <c r="S56" s="56">
        <f t="shared" si="19"/>
        <v>0</v>
      </c>
      <c r="T56" s="60">
        <f t="shared" si="26"/>
        <v>0</v>
      </c>
      <c r="U56" s="60">
        <v>0</v>
      </c>
      <c r="V56" s="60">
        <f t="shared" si="69"/>
        <v>0</v>
      </c>
      <c r="W56" s="61">
        <f t="shared" si="70"/>
        <v>0</v>
      </c>
      <c r="X56" s="61">
        <f t="shared" si="42"/>
        <v>0</v>
      </c>
      <c r="Y56" s="61">
        <f t="shared" si="65"/>
        <v>0</v>
      </c>
      <c r="Z56" s="61">
        <f t="shared" si="65"/>
        <v>0</v>
      </c>
      <c r="AA56" s="61">
        <f t="shared" si="71"/>
        <v>0</v>
      </c>
    </row>
    <row r="57" spans="1:27" x14ac:dyDescent="0.45">
      <c r="A57" s="29" t="s">
        <v>44</v>
      </c>
      <c r="B57" s="53">
        <v>12000</v>
      </c>
      <c r="C57" s="30">
        <v>0</v>
      </c>
      <c r="D57" s="54">
        <v>90</v>
      </c>
      <c r="E57" s="55"/>
      <c r="F57" s="56">
        <f t="shared" si="64"/>
        <v>0</v>
      </c>
      <c r="G57" s="56">
        <f t="shared" si="12"/>
        <v>0</v>
      </c>
      <c r="H57" s="57">
        <f t="shared" si="23"/>
        <v>0</v>
      </c>
      <c r="I57" s="57">
        <f t="shared" si="66"/>
        <v>0</v>
      </c>
      <c r="J57" s="57">
        <f t="shared" si="67"/>
        <v>0</v>
      </c>
      <c r="K57" s="74"/>
      <c r="L57" s="56">
        <f t="shared" si="15"/>
        <v>0</v>
      </c>
      <c r="M57" s="56">
        <f t="shared" si="16"/>
        <v>0</v>
      </c>
      <c r="N57" s="57">
        <f t="shared" si="28"/>
        <v>0</v>
      </c>
      <c r="O57" s="57">
        <f t="shared" si="18"/>
        <v>0</v>
      </c>
      <c r="P57" s="57">
        <f t="shared" si="68"/>
        <v>0</v>
      </c>
      <c r="Q57" s="58"/>
      <c r="R57" s="63">
        <f t="shared" si="25"/>
        <v>0</v>
      </c>
      <c r="S57" s="56">
        <f t="shared" si="19"/>
        <v>0</v>
      </c>
      <c r="T57" s="60">
        <f t="shared" si="26"/>
        <v>0</v>
      </c>
      <c r="U57" s="60">
        <v>0</v>
      </c>
      <c r="V57" s="60">
        <f t="shared" si="69"/>
        <v>0</v>
      </c>
      <c r="W57" s="61">
        <f t="shared" si="70"/>
        <v>0</v>
      </c>
      <c r="X57" s="61">
        <f t="shared" si="42"/>
        <v>0</v>
      </c>
      <c r="Y57" s="61">
        <f t="shared" si="65"/>
        <v>0</v>
      </c>
      <c r="Z57" s="61">
        <f t="shared" si="65"/>
        <v>0</v>
      </c>
      <c r="AA57" s="61">
        <f t="shared" si="71"/>
        <v>0</v>
      </c>
    </row>
    <row r="58" spans="1:27" ht="19.5" thickBot="1" x14ac:dyDescent="0.5">
      <c r="A58" s="38" t="s">
        <v>45</v>
      </c>
      <c r="B58" s="38">
        <v>12000</v>
      </c>
      <c r="C58" s="86">
        <v>0</v>
      </c>
      <c r="D58" s="87">
        <v>95</v>
      </c>
      <c r="E58" s="88"/>
      <c r="F58" s="89">
        <f t="shared" si="64"/>
        <v>0</v>
      </c>
      <c r="G58" s="89">
        <f t="shared" si="12"/>
        <v>0</v>
      </c>
      <c r="H58" s="90">
        <f t="shared" si="23"/>
        <v>0</v>
      </c>
      <c r="I58" s="90">
        <f t="shared" si="66"/>
        <v>0</v>
      </c>
      <c r="J58" s="90">
        <f t="shared" si="67"/>
        <v>0</v>
      </c>
      <c r="K58" s="88"/>
      <c r="L58" s="89">
        <f t="shared" si="15"/>
        <v>0</v>
      </c>
      <c r="M58" s="89">
        <f t="shared" si="16"/>
        <v>0</v>
      </c>
      <c r="N58" s="90">
        <f t="shared" si="28"/>
        <v>0</v>
      </c>
      <c r="O58" s="90">
        <f t="shared" si="18"/>
        <v>0</v>
      </c>
      <c r="P58" s="90">
        <f t="shared" si="68"/>
        <v>0</v>
      </c>
      <c r="Q58" s="91"/>
      <c r="R58" s="92">
        <f t="shared" si="25"/>
        <v>0</v>
      </c>
      <c r="S58" s="89">
        <f t="shared" si="19"/>
        <v>0</v>
      </c>
      <c r="T58" s="93">
        <f t="shared" si="26"/>
        <v>0</v>
      </c>
      <c r="U58" s="93">
        <v>0</v>
      </c>
      <c r="V58" s="93">
        <f t="shared" si="69"/>
        <v>0</v>
      </c>
      <c r="W58" s="94">
        <f t="shared" si="70"/>
        <v>0</v>
      </c>
      <c r="X58" s="94">
        <f t="shared" si="42"/>
        <v>0</v>
      </c>
      <c r="Y58" s="94">
        <f t="shared" si="65"/>
        <v>0</v>
      </c>
      <c r="Z58" s="94">
        <f t="shared" si="65"/>
        <v>0</v>
      </c>
      <c r="AA58" s="94">
        <f t="shared" si="71"/>
        <v>0</v>
      </c>
    </row>
    <row r="59" spans="1:27" x14ac:dyDescent="0.45">
      <c r="A59" s="46" t="s">
        <v>54</v>
      </c>
      <c r="B59" s="46"/>
      <c r="C59" s="46"/>
      <c r="D59" s="95"/>
      <c r="E59" s="96"/>
      <c r="F59" s="80">
        <f t="shared" si="27"/>
        <v>0</v>
      </c>
      <c r="G59" s="80">
        <f t="shared" si="12"/>
        <v>0</v>
      </c>
      <c r="H59" s="81">
        <f t="shared" si="23"/>
        <v>0</v>
      </c>
      <c r="I59" s="47"/>
      <c r="J59" s="47"/>
      <c r="K59" s="96"/>
      <c r="L59" s="80">
        <f t="shared" si="15"/>
        <v>0</v>
      </c>
      <c r="M59" s="80">
        <f t="shared" si="16"/>
        <v>0</v>
      </c>
      <c r="N59" s="81">
        <f t="shared" si="28"/>
        <v>0</v>
      </c>
      <c r="O59" s="81">
        <f t="shared" si="18"/>
        <v>0</v>
      </c>
      <c r="P59" s="47"/>
      <c r="Q59" s="97"/>
      <c r="R59" s="83">
        <f t="shared" si="25"/>
        <v>0</v>
      </c>
      <c r="S59" s="80">
        <f t="shared" si="19"/>
        <v>0</v>
      </c>
      <c r="T59" s="84">
        <f t="shared" si="26"/>
        <v>0</v>
      </c>
      <c r="U59" s="51"/>
      <c r="V59" s="51"/>
      <c r="W59" s="52"/>
      <c r="X59" s="85">
        <f t="shared" si="42"/>
        <v>0</v>
      </c>
      <c r="Y59" s="52"/>
      <c r="Z59" s="52"/>
      <c r="AA59" s="52"/>
    </row>
    <row r="60" spans="1:27" x14ac:dyDescent="0.45">
      <c r="A60" s="29" t="s">
        <v>64</v>
      </c>
      <c r="B60" s="53">
        <v>12000</v>
      </c>
      <c r="C60" s="30">
        <v>0</v>
      </c>
      <c r="D60" s="54">
        <v>70</v>
      </c>
      <c r="E60" s="74"/>
      <c r="F60" s="56">
        <f t="shared" si="27"/>
        <v>0</v>
      </c>
      <c r="G60" s="56">
        <f t="shared" si="12"/>
        <v>0</v>
      </c>
      <c r="H60" s="57">
        <f t="shared" si="23"/>
        <v>0</v>
      </c>
      <c r="I60" s="57">
        <f>E60*C60</f>
        <v>0</v>
      </c>
      <c r="J60" s="57">
        <f>H60+I60</f>
        <v>0</v>
      </c>
      <c r="K60" s="55"/>
      <c r="L60" s="56">
        <f t="shared" si="15"/>
        <v>0</v>
      </c>
      <c r="M60" s="56">
        <f t="shared" si="16"/>
        <v>0</v>
      </c>
      <c r="N60" s="57">
        <f t="shared" si="28"/>
        <v>0</v>
      </c>
      <c r="O60" s="57">
        <f t="shared" si="18"/>
        <v>0</v>
      </c>
      <c r="P60" s="57">
        <f>N60+O60</f>
        <v>0</v>
      </c>
      <c r="Q60" s="58"/>
      <c r="R60" s="63">
        <f t="shared" si="25"/>
        <v>0</v>
      </c>
      <c r="S60" s="56">
        <f t="shared" si="19"/>
        <v>0</v>
      </c>
      <c r="T60" s="60">
        <f t="shared" si="26"/>
        <v>0</v>
      </c>
      <c r="U60" s="60">
        <v>0</v>
      </c>
      <c r="V60" s="60">
        <f>T60+U60</f>
        <v>0</v>
      </c>
      <c r="W60" s="61">
        <f>Q60+K60+E60</f>
        <v>0</v>
      </c>
      <c r="X60" s="61">
        <f t="shared" si="42"/>
        <v>0</v>
      </c>
      <c r="Y60" s="61">
        <f t="shared" ref="Y60:Z64" si="72">T60+N60+H60</f>
        <v>0</v>
      </c>
      <c r="Z60" s="61">
        <f t="shared" si="72"/>
        <v>0</v>
      </c>
      <c r="AA60" s="61">
        <f>Y60+Z60</f>
        <v>0</v>
      </c>
    </row>
    <row r="61" spans="1:27" x14ac:dyDescent="0.45">
      <c r="A61" s="29" t="s">
        <v>42</v>
      </c>
      <c r="B61" s="53">
        <v>12000</v>
      </c>
      <c r="C61" s="30">
        <v>0</v>
      </c>
      <c r="D61" s="54">
        <v>70</v>
      </c>
      <c r="E61" s="55"/>
      <c r="F61" s="56">
        <f t="shared" si="27"/>
        <v>0</v>
      </c>
      <c r="G61" s="56">
        <f t="shared" si="12"/>
        <v>0</v>
      </c>
      <c r="H61" s="57">
        <f t="shared" si="23"/>
        <v>0</v>
      </c>
      <c r="I61" s="57">
        <f t="shared" ref="I61:I64" si="73">E61*C61</f>
        <v>0</v>
      </c>
      <c r="J61" s="57">
        <f t="shared" ref="J61:J64" si="74">H61+I61</f>
        <v>0</v>
      </c>
      <c r="K61" s="55"/>
      <c r="L61" s="56">
        <f t="shared" si="15"/>
        <v>0</v>
      </c>
      <c r="M61" s="56">
        <f t="shared" si="16"/>
        <v>0</v>
      </c>
      <c r="N61" s="57">
        <f t="shared" si="28"/>
        <v>0</v>
      </c>
      <c r="O61" s="57">
        <f t="shared" si="18"/>
        <v>0</v>
      </c>
      <c r="P61" s="57">
        <f t="shared" ref="P61:P64" si="75">N61+O61</f>
        <v>0</v>
      </c>
      <c r="Q61" s="58"/>
      <c r="R61" s="63">
        <f t="shared" si="25"/>
        <v>0</v>
      </c>
      <c r="S61" s="56">
        <f t="shared" si="19"/>
        <v>0</v>
      </c>
      <c r="T61" s="60">
        <f t="shared" si="26"/>
        <v>0</v>
      </c>
      <c r="U61" s="60">
        <v>0</v>
      </c>
      <c r="V61" s="60">
        <f t="shared" ref="V61:V64" si="76">T61+U61</f>
        <v>0</v>
      </c>
      <c r="W61" s="61">
        <f t="shared" ref="W61:W64" si="77">Q61+K61+E61</f>
        <v>0</v>
      </c>
      <c r="X61" s="61">
        <f t="shared" si="42"/>
        <v>0</v>
      </c>
      <c r="Y61" s="61">
        <f t="shared" si="72"/>
        <v>0</v>
      </c>
      <c r="Z61" s="61">
        <f t="shared" si="72"/>
        <v>0</v>
      </c>
      <c r="AA61" s="61">
        <f t="shared" ref="AA61:AA64" si="78">Y61+Z61</f>
        <v>0</v>
      </c>
    </row>
    <row r="62" spans="1:27" x14ac:dyDescent="0.45">
      <c r="A62" s="29" t="s">
        <v>43</v>
      </c>
      <c r="B62" s="53">
        <v>12000</v>
      </c>
      <c r="C62" s="30">
        <v>0</v>
      </c>
      <c r="D62" s="54">
        <v>90</v>
      </c>
      <c r="E62" s="55"/>
      <c r="F62" s="56">
        <f t="shared" si="27"/>
        <v>0</v>
      </c>
      <c r="G62" s="56">
        <f t="shared" si="12"/>
        <v>0</v>
      </c>
      <c r="H62" s="57">
        <f t="shared" si="23"/>
        <v>0</v>
      </c>
      <c r="I62" s="57">
        <f t="shared" si="73"/>
        <v>0</v>
      </c>
      <c r="J62" s="57">
        <f t="shared" si="74"/>
        <v>0</v>
      </c>
      <c r="K62" s="55"/>
      <c r="L62" s="56">
        <f t="shared" si="15"/>
        <v>0</v>
      </c>
      <c r="M62" s="56">
        <f t="shared" si="16"/>
        <v>0</v>
      </c>
      <c r="N62" s="57">
        <f t="shared" si="28"/>
        <v>0</v>
      </c>
      <c r="O62" s="57">
        <f t="shared" si="18"/>
        <v>0</v>
      </c>
      <c r="P62" s="57">
        <f t="shared" si="75"/>
        <v>0</v>
      </c>
      <c r="Q62" s="58"/>
      <c r="R62" s="63">
        <f t="shared" si="25"/>
        <v>0</v>
      </c>
      <c r="S62" s="56">
        <f t="shared" si="19"/>
        <v>0</v>
      </c>
      <c r="T62" s="60">
        <f t="shared" si="26"/>
        <v>0</v>
      </c>
      <c r="U62" s="60">
        <v>0</v>
      </c>
      <c r="V62" s="60">
        <f t="shared" si="76"/>
        <v>0</v>
      </c>
      <c r="W62" s="61">
        <f t="shared" si="77"/>
        <v>0</v>
      </c>
      <c r="X62" s="61">
        <f t="shared" si="42"/>
        <v>0</v>
      </c>
      <c r="Y62" s="61">
        <f t="shared" si="72"/>
        <v>0</v>
      </c>
      <c r="Z62" s="61">
        <f t="shared" si="72"/>
        <v>0</v>
      </c>
      <c r="AA62" s="61">
        <f t="shared" si="78"/>
        <v>0</v>
      </c>
    </row>
    <row r="63" spans="1:27" x14ac:dyDescent="0.45">
      <c r="A63" s="29" t="s">
        <v>44</v>
      </c>
      <c r="B63" s="53">
        <v>12000</v>
      </c>
      <c r="C63" s="30">
        <v>0</v>
      </c>
      <c r="D63" s="54">
        <v>90</v>
      </c>
      <c r="E63" s="55"/>
      <c r="F63" s="56">
        <f t="shared" si="27"/>
        <v>0</v>
      </c>
      <c r="G63" s="56">
        <f t="shared" si="12"/>
        <v>0</v>
      </c>
      <c r="H63" s="57">
        <f t="shared" si="23"/>
        <v>0</v>
      </c>
      <c r="I63" s="57">
        <f t="shared" si="73"/>
        <v>0</v>
      </c>
      <c r="J63" s="57">
        <f t="shared" si="74"/>
        <v>0</v>
      </c>
      <c r="K63" s="74"/>
      <c r="L63" s="56">
        <f t="shared" si="15"/>
        <v>0</v>
      </c>
      <c r="M63" s="56">
        <f t="shared" si="16"/>
        <v>0</v>
      </c>
      <c r="N63" s="57">
        <f t="shared" si="28"/>
        <v>0</v>
      </c>
      <c r="O63" s="57">
        <f t="shared" si="18"/>
        <v>0</v>
      </c>
      <c r="P63" s="57">
        <f t="shared" si="75"/>
        <v>0</v>
      </c>
      <c r="Q63" s="58"/>
      <c r="R63" s="63">
        <f t="shared" si="25"/>
        <v>0</v>
      </c>
      <c r="S63" s="56">
        <f t="shared" si="19"/>
        <v>0</v>
      </c>
      <c r="T63" s="60">
        <f t="shared" si="26"/>
        <v>0</v>
      </c>
      <c r="U63" s="60">
        <v>0</v>
      </c>
      <c r="V63" s="60">
        <f t="shared" si="76"/>
        <v>0</v>
      </c>
      <c r="W63" s="61">
        <f t="shared" si="77"/>
        <v>0</v>
      </c>
      <c r="X63" s="61">
        <f t="shared" si="42"/>
        <v>0</v>
      </c>
      <c r="Y63" s="61">
        <f t="shared" si="72"/>
        <v>0</v>
      </c>
      <c r="Z63" s="61">
        <f t="shared" si="72"/>
        <v>0</v>
      </c>
      <c r="AA63" s="61">
        <f t="shared" si="78"/>
        <v>0</v>
      </c>
    </row>
    <row r="64" spans="1:27" ht="19.5" thickBot="1" x14ac:dyDescent="0.5">
      <c r="A64" s="38" t="s">
        <v>45</v>
      </c>
      <c r="B64" s="38">
        <v>12000</v>
      </c>
      <c r="C64" s="86">
        <v>0</v>
      </c>
      <c r="D64" s="87">
        <v>95</v>
      </c>
      <c r="E64" s="88"/>
      <c r="F64" s="89">
        <f t="shared" si="27"/>
        <v>0</v>
      </c>
      <c r="G64" s="89">
        <f t="shared" si="12"/>
        <v>0</v>
      </c>
      <c r="H64" s="90">
        <f t="shared" si="23"/>
        <v>0</v>
      </c>
      <c r="I64" s="90">
        <f t="shared" si="73"/>
        <v>0</v>
      </c>
      <c r="J64" s="90">
        <f t="shared" si="74"/>
        <v>0</v>
      </c>
      <c r="K64" s="88"/>
      <c r="L64" s="89">
        <f t="shared" si="15"/>
        <v>0</v>
      </c>
      <c r="M64" s="89">
        <f t="shared" si="16"/>
        <v>0</v>
      </c>
      <c r="N64" s="90">
        <f t="shared" si="28"/>
        <v>0</v>
      </c>
      <c r="O64" s="90">
        <f t="shared" si="18"/>
        <v>0</v>
      </c>
      <c r="P64" s="90">
        <f t="shared" si="75"/>
        <v>0</v>
      </c>
      <c r="Q64" s="91"/>
      <c r="R64" s="92">
        <f t="shared" si="25"/>
        <v>0</v>
      </c>
      <c r="S64" s="89">
        <f t="shared" si="19"/>
        <v>0</v>
      </c>
      <c r="T64" s="93">
        <f t="shared" si="26"/>
        <v>0</v>
      </c>
      <c r="U64" s="93">
        <v>0</v>
      </c>
      <c r="V64" s="93">
        <f t="shared" si="76"/>
        <v>0</v>
      </c>
      <c r="W64" s="94">
        <f t="shared" si="77"/>
        <v>0</v>
      </c>
      <c r="X64" s="94">
        <f t="shared" si="42"/>
        <v>0</v>
      </c>
      <c r="Y64" s="94">
        <f t="shared" si="72"/>
        <v>0</v>
      </c>
      <c r="Z64" s="94">
        <f t="shared" si="72"/>
        <v>0</v>
      </c>
      <c r="AA64" s="94">
        <f t="shared" si="78"/>
        <v>0</v>
      </c>
    </row>
    <row r="65" spans="1:27" x14ac:dyDescent="0.45">
      <c r="A65" s="46" t="s">
        <v>55</v>
      </c>
      <c r="B65" s="46"/>
      <c r="C65" s="46"/>
      <c r="D65" s="95"/>
      <c r="E65" s="96"/>
      <c r="F65" s="80">
        <f t="shared" si="27"/>
        <v>0</v>
      </c>
      <c r="G65" s="80">
        <f t="shared" si="12"/>
        <v>0</v>
      </c>
      <c r="H65" s="81">
        <f t="shared" si="23"/>
        <v>0</v>
      </c>
      <c r="I65" s="47"/>
      <c r="J65" s="47"/>
      <c r="K65" s="96"/>
      <c r="L65" s="80">
        <f t="shared" si="15"/>
        <v>0</v>
      </c>
      <c r="M65" s="80">
        <f t="shared" si="16"/>
        <v>0</v>
      </c>
      <c r="N65" s="81">
        <f t="shared" si="28"/>
        <v>0</v>
      </c>
      <c r="O65" s="81">
        <f t="shared" si="18"/>
        <v>0</v>
      </c>
      <c r="P65" s="47"/>
      <c r="Q65" s="97"/>
      <c r="R65" s="83">
        <f t="shared" si="25"/>
        <v>0</v>
      </c>
      <c r="S65" s="80">
        <f t="shared" si="19"/>
        <v>0</v>
      </c>
      <c r="T65" s="84">
        <f t="shared" si="26"/>
        <v>0</v>
      </c>
      <c r="U65" s="51"/>
      <c r="V65" s="51"/>
      <c r="W65" s="52"/>
      <c r="X65" s="85">
        <f t="shared" si="42"/>
        <v>0</v>
      </c>
      <c r="Y65" s="52"/>
      <c r="Z65" s="52"/>
      <c r="AA65" s="52"/>
    </row>
    <row r="66" spans="1:27" x14ac:dyDescent="0.45">
      <c r="A66" s="29" t="s">
        <v>64</v>
      </c>
      <c r="B66" s="53">
        <v>12000</v>
      </c>
      <c r="C66" s="30">
        <v>0</v>
      </c>
      <c r="D66" s="54">
        <v>70</v>
      </c>
      <c r="E66" s="55"/>
      <c r="F66" s="56">
        <f t="shared" si="27"/>
        <v>0</v>
      </c>
      <c r="G66" s="56">
        <f t="shared" si="12"/>
        <v>0</v>
      </c>
      <c r="H66" s="57">
        <f t="shared" si="23"/>
        <v>0</v>
      </c>
      <c r="I66" s="57">
        <f>E66*C66</f>
        <v>0</v>
      </c>
      <c r="J66" s="57">
        <f>H66+I66</f>
        <v>0</v>
      </c>
      <c r="K66" s="55"/>
      <c r="L66" s="56">
        <f t="shared" si="15"/>
        <v>0</v>
      </c>
      <c r="M66" s="56">
        <f t="shared" si="16"/>
        <v>0</v>
      </c>
      <c r="N66" s="57">
        <f t="shared" si="28"/>
        <v>0</v>
      </c>
      <c r="O66" s="57">
        <f t="shared" si="18"/>
        <v>0</v>
      </c>
      <c r="P66" s="57">
        <f>N66+O66</f>
        <v>0</v>
      </c>
      <c r="Q66" s="58"/>
      <c r="R66" s="63">
        <f t="shared" si="25"/>
        <v>0</v>
      </c>
      <c r="S66" s="56">
        <f t="shared" si="19"/>
        <v>0</v>
      </c>
      <c r="T66" s="60">
        <f t="shared" si="26"/>
        <v>0</v>
      </c>
      <c r="U66" s="60">
        <v>0</v>
      </c>
      <c r="V66" s="60">
        <f>T66+U66</f>
        <v>0</v>
      </c>
      <c r="W66" s="61">
        <f>Q66+K66+E66</f>
        <v>0</v>
      </c>
      <c r="X66" s="61">
        <f t="shared" si="42"/>
        <v>0</v>
      </c>
      <c r="Y66" s="61">
        <f t="shared" ref="Y66:Z70" si="79">T66+N66+H66</f>
        <v>0</v>
      </c>
      <c r="Z66" s="61">
        <f t="shared" si="79"/>
        <v>0</v>
      </c>
      <c r="AA66" s="61">
        <f>Y66+Z66</f>
        <v>0</v>
      </c>
    </row>
    <row r="67" spans="1:27" x14ac:dyDescent="0.45">
      <c r="A67" s="29" t="s">
        <v>42</v>
      </c>
      <c r="B67" s="53">
        <v>12000</v>
      </c>
      <c r="C67" s="30">
        <v>0</v>
      </c>
      <c r="D67" s="54">
        <v>70</v>
      </c>
      <c r="E67" s="55"/>
      <c r="F67" s="56">
        <f t="shared" si="27"/>
        <v>0</v>
      </c>
      <c r="G67" s="56">
        <f t="shared" si="12"/>
        <v>0</v>
      </c>
      <c r="H67" s="57">
        <f t="shared" si="23"/>
        <v>0</v>
      </c>
      <c r="I67" s="57">
        <f t="shared" ref="I67:I70" si="80">E67*C67</f>
        <v>0</v>
      </c>
      <c r="J67" s="57">
        <f t="shared" ref="J67:J70" si="81">H67+I67</f>
        <v>0</v>
      </c>
      <c r="K67" s="55"/>
      <c r="L67" s="56">
        <f t="shared" si="15"/>
        <v>0</v>
      </c>
      <c r="M67" s="56">
        <f t="shared" si="16"/>
        <v>0</v>
      </c>
      <c r="N67" s="57">
        <f t="shared" si="28"/>
        <v>0</v>
      </c>
      <c r="O67" s="57">
        <f t="shared" si="18"/>
        <v>0</v>
      </c>
      <c r="P67" s="57">
        <f t="shared" ref="P67:P70" si="82">N67+O67</f>
        <v>0</v>
      </c>
      <c r="Q67" s="58"/>
      <c r="R67" s="63">
        <f t="shared" si="25"/>
        <v>0</v>
      </c>
      <c r="S67" s="56">
        <f t="shared" si="19"/>
        <v>0</v>
      </c>
      <c r="T67" s="60">
        <f t="shared" si="26"/>
        <v>0</v>
      </c>
      <c r="U67" s="60">
        <v>0</v>
      </c>
      <c r="V67" s="60">
        <f t="shared" ref="V67:V70" si="83">T67+U67</f>
        <v>0</v>
      </c>
      <c r="W67" s="61">
        <f t="shared" ref="W67:W70" si="84">Q67+K67+E67</f>
        <v>0</v>
      </c>
      <c r="X67" s="61">
        <f t="shared" si="42"/>
        <v>0</v>
      </c>
      <c r="Y67" s="61">
        <f t="shared" si="79"/>
        <v>0</v>
      </c>
      <c r="Z67" s="61">
        <f t="shared" si="79"/>
        <v>0</v>
      </c>
      <c r="AA67" s="61">
        <f t="shared" ref="AA67:AA70" si="85">Y67+Z67</f>
        <v>0</v>
      </c>
    </row>
    <row r="68" spans="1:27" x14ac:dyDescent="0.45">
      <c r="A68" s="29" t="s">
        <v>43</v>
      </c>
      <c r="B68" s="53">
        <v>12000</v>
      </c>
      <c r="C68" s="30">
        <v>0</v>
      </c>
      <c r="D68" s="54">
        <v>90</v>
      </c>
      <c r="E68" s="55"/>
      <c r="F68" s="56">
        <f t="shared" si="27"/>
        <v>0</v>
      </c>
      <c r="G68" s="56">
        <f t="shared" si="12"/>
        <v>0</v>
      </c>
      <c r="H68" s="57">
        <f t="shared" si="23"/>
        <v>0</v>
      </c>
      <c r="I68" s="57">
        <f t="shared" si="80"/>
        <v>0</v>
      </c>
      <c r="J68" s="57">
        <f t="shared" si="81"/>
        <v>0</v>
      </c>
      <c r="K68" s="55"/>
      <c r="L68" s="56">
        <f t="shared" si="15"/>
        <v>0</v>
      </c>
      <c r="M68" s="56">
        <f t="shared" si="16"/>
        <v>0</v>
      </c>
      <c r="N68" s="57">
        <f t="shared" si="28"/>
        <v>0</v>
      </c>
      <c r="O68" s="57">
        <f t="shared" si="18"/>
        <v>0</v>
      </c>
      <c r="P68" s="57">
        <f t="shared" si="82"/>
        <v>0</v>
      </c>
      <c r="Q68" s="58"/>
      <c r="R68" s="63">
        <f t="shared" si="25"/>
        <v>0</v>
      </c>
      <c r="S68" s="56">
        <f t="shared" si="19"/>
        <v>0</v>
      </c>
      <c r="T68" s="60">
        <f t="shared" si="26"/>
        <v>0</v>
      </c>
      <c r="U68" s="60">
        <v>0</v>
      </c>
      <c r="V68" s="60">
        <f t="shared" si="83"/>
        <v>0</v>
      </c>
      <c r="W68" s="61">
        <f t="shared" si="84"/>
        <v>0</v>
      </c>
      <c r="X68" s="61">
        <f t="shared" si="42"/>
        <v>0</v>
      </c>
      <c r="Y68" s="61">
        <f t="shared" si="79"/>
        <v>0</v>
      </c>
      <c r="Z68" s="61">
        <f t="shared" si="79"/>
        <v>0</v>
      </c>
      <c r="AA68" s="61">
        <f t="shared" si="85"/>
        <v>0</v>
      </c>
    </row>
    <row r="69" spans="1:27" x14ac:dyDescent="0.45">
      <c r="A69" s="29" t="s">
        <v>44</v>
      </c>
      <c r="B69" s="53">
        <v>12000</v>
      </c>
      <c r="C69" s="30">
        <v>0</v>
      </c>
      <c r="D69" s="54">
        <v>90</v>
      </c>
      <c r="E69" s="55"/>
      <c r="F69" s="56">
        <f t="shared" si="27"/>
        <v>0</v>
      </c>
      <c r="G69" s="56">
        <f t="shared" si="12"/>
        <v>0</v>
      </c>
      <c r="H69" s="57">
        <f t="shared" si="23"/>
        <v>0</v>
      </c>
      <c r="I69" s="57">
        <f t="shared" si="80"/>
        <v>0</v>
      </c>
      <c r="J69" s="57">
        <f t="shared" si="81"/>
        <v>0</v>
      </c>
      <c r="K69" s="74"/>
      <c r="L69" s="56">
        <f t="shared" si="15"/>
        <v>0</v>
      </c>
      <c r="M69" s="56">
        <f t="shared" si="16"/>
        <v>0</v>
      </c>
      <c r="N69" s="57">
        <f t="shared" si="28"/>
        <v>0</v>
      </c>
      <c r="O69" s="57">
        <f t="shared" si="18"/>
        <v>0</v>
      </c>
      <c r="P69" s="57">
        <f t="shared" si="82"/>
        <v>0</v>
      </c>
      <c r="Q69" s="58"/>
      <c r="R69" s="63">
        <f t="shared" si="25"/>
        <v>0</v>
      </c>
      <c r="S69" s="56">
        <f t="shared" si="19"/>
        <v>0</v>
      </c>
      <c r="T69" s="60">
        <f t="shared" si="26"/>
        <v>0</v>
      </c>
      <c r="U69" s="60">
        <v>0</v>
      </c>
      <c r="V69" s="60">
        <f t="shared" si="83"/>
        <v>0</v>
      </c>
      <c r="W69" s="61">
        <f t="shared" si="84"/>
        <v>0</v>
      </c>
      <c r="X69" s="61">
        <f t="shared" si="42"/>
        <v>0</v>
      </c>
      <c r="Y69" s="61">
        <f t="shared" si="79"/>
        <v>0</v>
      </c>
      <c r="Z69" s="61">
        <f t="shared" si="79"/>
        <v>0</v>
      </c>
      <c r="AA69" s="61">
        <f t="shared" si="85"/>
        <v>0</v>
      </c>
    </row>
    <row r="70" spans="1:27" ht="19.5" thickBot="1" x14ac:dyDescent="0.5">
      <c r="A70" s="38" t="s">
        <v>45</v>
      </c>
      <c r="B70" s="38">
        <v>12000</v>
      </c>
      <c r="C70" s="86">
        <v>0</v>
      </c>
      <c r="D70" s="87">
        <v>95</v>
      </c>
      <c r="E70" s="88"/>
      <c r="F70" s="89">
        <f t="shared" si="27"/>
        <v>0</v>
      </c>
      <c r="G70" s="89">
        <f t="shared" si="12"/>
        <v>0</v>
      </c>
      <c r="H70" s="90">
        <f t="shared" si="23"/>
        <v>0</v>
      </c>
      <c r="I70" s="90">
        <f t="shared" si="80"/>
        <v>0</v>
      </c>
      <c r="J70" s="90">
        <f t="shared" si="81"/>
        <v>0</v>
      </c>
      <c r="K70" s="88"/>
      <c r="L70" s="89">
        <f t="shared" si="15"/>
        <v>0</v>
      </c>
      <c r="M70" s="89">
        <f t="shared" si="16"/>
        <v>0</v>
      </c>
      <c r="N70" s="90">
        <f t="shared" si="28"/>
        <v>0</v>
      </c>
      <c r="O70" s="90">
        <f t="shared" si="18"/>
        <v>0</v>
      </c>
      <c r="P70" s="90">
        <f t="shared" si="82"/>
        <v>0</v>
      </c>
      <c r="Q70" s="91"/>
      <c r="R70" s="92">
        <f t="shared" si="25"/>
        <v>0</v>
      </c>
      <c r="S70" s="89">
        <f t="shared" si="19"/>
        <v>0</v>
      </c>
      <c r="T70" s="93">
        <f t="shared" si="26"/>
        <v>0</v>
      </c>
      <c r="U70" s="93">
        <v>0</v>
      </c>
      <c r="V70" s="93">
        <f t="shared" si="83"/>
        <v>0</v>
      </c>
      <c r="W70" s="94">
        <f t="shared" si="84"/>
        <v>0</v>
      </c>
      <c r="X70" s="94">
        <f t="shared" si="42"/>
        <v>0</v>
      </c>
      <c r="Y70" s="94">
        <f t="shared" si="79"/>
        <v>0</v>
      </c>
      <c r="Z70" s="94">
        <f t="shared" si="79"/>
        <v>0</v>
      </c>
      <c r="AA70" s="94">
        <f t="shared" si="85"/>
        <v>0</v>
      </c>
    </row>
    <row r="71" spans="1:27" s="73" customFormat="1" x14ac:dyDescent="0.45">
      <c r="A71" s="46" t="s">
        <v>56</v>
      </c>
      <c r="B71" s="98"/>
      <c r="C71" s="98"/>
      <c r="D71" s="99"/>
      <c r="E71" s="100"/>
      <c r="F71" s="80">
        <f t="shared" si="27"/>
        <v>0</v>
      </c>
      <c r="G71" s="80">
        <f t="shared" si="12"/>
        <v>0</v>
      </c>
      <c r="H71" s="81">
        <f t="shared" si="23"/>
        <v>0</v>
      </c>
      <c r="I71" s="101"/>
      <c r="J71" s="101"/>
      <c r="K71" s="100"/>
      <c r="L71" s="80">
        <f t="shared" si="15"/>
        <v>0</v>
      </c>
      <c r="M71" s="80">
        <f t="shared" si="16"/>
        <v>0</v>
      </c>
      <c r="N71" s="81">
        <f t="shared" si="28"/>
        <v>0</v>
      </c>
      <c r="O71" s="81">
        <f t="shared" si="18"/>
        <v>0</v>
      </c>
      <c r="P71" s="101"/>
      <c r="Q71" s="102"/>
      <c r="R71" s="83">
        <f t="shared" si="25"/>
        <v>0</v>
      </c>
      <c r="S71" s="80">
        <f t="shared" si="19"/>
        <v>0</v>
      </c>
      <c r="T71" s="84">
        <f t="shared" si="26"/>
        <v>0</v>
      </c>
      <c r="U71" s="103"/>
      <c r="V71" s="103"/>
      <c r="W71" s="104"/>
      <c r="X71" s="85">
        <f t="shared" si="42"/>
        <v>0</v>
      </c>
      <c r="Y71" s="104"/>
      <c r="Z71" s="104"/>
      <c r="AA71" s="104"/>
    </row>
    <row r="72" spans="1:27" x14ac:dyDescent="0.45">
      <c r="A72" s="29" t="s">
        <v>64</v>
      </c>
      <c r="B72" s="53">
        <v>12000</v>
      </c>
      <c r="C72" s="30">
        <v>0</v>
      </c>
      <c r="D72" s="54">
        <v>70</v>
      </c>
      <c r="E72" s="55"/>
      <c r="F72" s="56">
        <f t="shared" si="27"/>
        <v>0</v>
      </c>
      <c r="G72" s="56">
        <f t="shared" si="12"/>
        <v>0</v>
      </c>
      <c r="H72" s="57">
        <f t="shared" si="23"/>
        <v>0</v>
      </c>
      <c r="I72" s="57">
        <f>E72*C72</f>
        <v>0</v>
      </c>
      <c r="J72" s="57">
        <f>H72+I72</f>
        <v>0</v>
      </c>
      <c r="K72" s="55"/>
      <c r="L72" s="56">
        <f t="shared" si="15"/>
        <v>0</v>
      </c>
      <c r="M72" s="56">
        <f t="shared" si="16"/>
        <v>0</v>
      </c>
      <c r="N72" s="57">
        <f t="shared" si="28"/>
        <v>0</v>
      </c>
      <c r="O72" s="57">
        <f t="shared" si="18"/>
        <v>0</v>
      </c>
      <c r="P72" s="57">
        <f>N72+O72</f>
        <v>0</v>
      </c>
      <c r="Q72" s="58"/>
      <c r="R72" s="63">
        <f t="shared" si="25"/>
        <v>0</v>
      </c>
      <c r="S72" s="56">
        <f t="shared" si="19"/>
        <v>0</v>
      </c>
      <c r="T72" s="60">
        <f t="shared" si="26"/>
        <v>0</v>
      </c>
      <c r="U72" s="60">
        <v>0</v>
      </c>
      <c r="V72" s="60">
        <f>T72+U72</f>
        <v>0</v>
      </c>
      <c r="W72" s="61">
        <f>Q72+K72+E72</f>
        <v>0</v>
      </c>
      <c r="X72" s="61">
        <f t="shared" si="42"/>
        <v>0</v>
      </c>
      <c r="Y72" s="61">
        <f t="shared" ref="Y72:Z76" si="86">T72+N72+H72</f>
        <v>0</v>
      </c>
      <c r="Z72" s="61">
        <f t="shared" si="86"/>
        <v>0</v>
      </c>
      <c r="AA72" s="61">
        <f>Y72+Z72</f>
        <v>0</v>
      </c>
    </row>
    <row r="73" spans="1:27" x14ac:dyDescent="0.45">
      <c r="A73" s="29" t="s">
        <v>42</v>
      </c>
      <c r="B73" s="53">
        <v>12000</v>
      </c>
      <c r="C73" s="30">
        <v>0</v>
      </c>
      <c r="D73" s="54">
        <v>70</v>
      </c>
      <c r="E73" s="55"/>
      <c r="F73" s="56">
        <f t="shared" si="27"/>
        <v>0</v>
      </c>
      <c r="G73" s="56">
        <f t="shared" si="12"/>
        <v>0</v>
      </c>
      <c r="H73" s="57">
        <f t="shared" si="23"/>
        <v>0</v>
      </c>
      <c r="I73" s="57">
        <f t="shared" ref="I73:I76" si="87">E73*C73</f>
        <v>0</v>
      </c>
      <c r="J73" s="57">
        <f t="shared" ref="J73:J76" si="88">H73+I73</f>
        <v>0</v>
      </c>
      <c r="K73" s="55"/>
      <c r="L73" s="56">
        <f t="shared" si="15"/>
        <v>0</v>
      </c>
      <c r="M73" s="56">
        <f t="shared" si="16"/>
        <v>0</v>
      </c>
      <c r="N73" s="57">
        <f t="shared" si="28"/>
        <v>0</v>
      </c>
      <c r="O73" s="57">
        <f t="shared" si="18"/>
        <v>0</v>
      </c>
      <c r="P73" s="57">
        <f t="shared" ref="P73:P76" si="89">N73+O73</f>
        <v>0</v>
      </c>
      <c r="Q73" s="58"/>
      <c r="R73" s="63">
        <f t="shared" si="25"/>
        <v>0</v>
      </c>
      <c r="S73" s="56">
        <f t="shared" si="19"/>
        <v>0</v>
      </c>
      <c r="T73" s="60">
        <f t="shared" si="26"/>
        <v>0</v>
      </c>
      <c r="U73" s="60">
        <v>0</v>
      </c>
      <c r="V73" s="60">
        <f t="shared" ref="V73:V76" si="90">T73+U73</f>
        <v>0</v>
      </c>
      <c r="W73" s="61">
        <f t="shared" ref="W73:W76" si="91">Q73+K73+E73</f>
        <v>0</v>
      </c>
      <c r="X73" s="61">
        <f t="shared" si="42"/>
        <v>0</v>
      </c>
      <c r="Y73" s="61">
        <f t="shared" si="86"/>
        <v>0</v>
      </c>
      <c r="Z73" s="61">
        <f t="shared" si="86"/>
        <v>0</v>
      </c>
      <c r="AA73" s="61">
        <f t="shared" ref="AA73:AA76" si="92">Y73+Z73</f>
        <v>0</v>
      </c>
    </row>
    <row r="74" spans="1:27" x14ac:dyDescent="0.45">
      <c r="A74" s="29" t="s">
        <v>43</v>
      </c>
      <c r="B74" s="53">
        <v>12000</v>
      </c>
      <c r="C74" s="30">
        <v>0</v>
      </c>
      <c r="D74" s="54">
        <v>90</v>
      </c>
      <c r="E74" s="55"/>
      <c r="F74" s="56">
        <f t="shared" si="27"/>
        <v>0</v>
      </c>
      <c r="G74" s="56">
        <f t="shared" si="12"/>
        <v>0</v>
      </c>
      <c r="H74" s="57">
        <f t="shared" si="23"/>
        <v>0</v>
      </c>
      <c r="I74" s="57">
        <f t="shared" si="87"/>
        <v>0</v>
      </c>
      <c r="J74" s="57">
        <f t="shared" si="88"/>
        <v>0</v>
      </c>
      <c r="K74" s="55"/>
      <c r="L74" s="56">
        <f t="shared" si="15"/>
        <v>0</v>
      </c>
      <c r="M74" s="56">
        <f t="shared" si="16"/>
        <v>0</v>
      </c>
      <c r="N74" s="57">
        <f t="shared" si="28"/>
        <v>0</v>
      </c>
      <c r="O74" s="57">
        <f t="shared" si="18"/>
        <v>0</v>
      </c>
      <c r="P74" s="57">
        <f t="shared" si="89"/>
        <v>0</v>
      </c>
      <c r="Q74" s="58"/>
      <c r="R74" s="63">
        <f t="shared" si="25"/>
        <v>0</v>
      </c>
      <c r="S74" s="56">
        <f t="shared" si="19"/>
        <v>0</v>
      </c>
      <c r="T74" s="60">
        <f t="shared" si="26"/>
        <v>0</v>
      </c>
      <c r="U74" s="60">
        <v>0</v>
      </c>
      <c r="V74" s="60">
        <f t="shared" si="90"/>
        <v>0</v>
      </c>
      <c r="W74" s="61">
        <f t="shared" si="91"/>
        <v>0</v>
      </c>
      <c r="X74" s="61">
        <f t="shared" si="42"/>
        <v>0</v>
      </c>
      <c r="Y74" s="61">
        <f t="shared" si="86"/>
        <v>0</v>
      </c>
      <c r="Z74" s="61">
        <f t="shared" si="86"/>
        <v>0</v>
      </c>
      <c r="AA74" s="61">
        <f t="shared" si="92"/>
        <v>0</v>
      </c>
    </row>
    <row r="75" spans="1:27" x14ac:dyDescent="0.45">
      <c r="A75" s="29" t="s">
        <v>44</v>
      </c>
      <c r="B75" s="53">
        <v>12000</v>
      </c>
      <c r="C75" s="30">
        <v>0</v>
      </c>
      <c r="D75" s="54">
        <v>90</v>
      </c>
      <c r="E75" s="55"/>
      <c r="F75" s="56">
        <f t="shared" si="27"/>
        <v>0</v>
      </c>
      <c r="G75" s="56">
        <f t="shared" si="12"/>
        <v>0</v>
      </c>
      <c r="H75" s="57">
        <f t="shared" si="23"/>
        <v>0</v>
      </c>
      <c r="I75" s="57">
        <f t="shared" si="87"/>
        <v>0</v>
      </c>
      <c r="J75" s="57">
        <f t="shared" si="88"/>
        <v>0</v>
      </c>
      <c r="K75" s="55"/>
      <c r="L75" s="56">
        <f t="shared" si="15"/>
        <v>0</v>
      </c>
      <c r="M75" s="56">
        <f t="shared" si="16"/>
        <v>0</v>
      </c>
      <c r="N75" s="57">
        <f t="shared" si="28"/>
        <v>0</v>
      </c>
      <c r="O75" s="57">
        <f t="shared" si="18"/>
        <v>0</v>
      </c>
      <c r="P75" s="57">
        <f t="shared" si="89"/>
        <v>0</v>
      </c>
      <c r="Q75" s="58"/>
      <c r="R75" s="63">
        <f t="shared" si="25"/>
        <v>0</v>
      </c>
      <c r="S75" s="56">
        <f t="shared" si="19"/>
        <v>0</v>
      </c>
      <c r="T75" s="60">
        <f t="shared" si="26"/>
        <v>0</v>
      </c>
      <c r="U75" s="60">
        <v>0</v>
      </c>
      <c r="V75" s="60">
        <f t="shared" si="90"/>
        <v>0</v>
      </c>
      <c r="W75" s="61">
        <f t="shared" si="91"/>
        <v>0</v>
      </c>
      <c r="X75" s="61">
        <f t="shared" si="42"/>
        <v>0</v>
      </c>
      <c r="Y75" s="61">
        <f t="shared" si="86"/>
        <v>0</v>
      </c>
      <c r="Z75" s="61">
        <f t="shared" si="86"/>
        <v>0</v>
      </c>
      <c r="AA75" s="61">
        <f t="shared" si="92"/>
        <v>0</v>
      </c>
    </row>
    <row r="76" spans="1:27" ht="19.5" thickBot="1" x14ac:dyDescent="0.5">
      <c r="A76" s="38" t="s">
        <v>45</v>
      </c>
      <c r="B76" s="38">
        <v>12000</v>
      </c>
      <c r="C76" s="86">
        <v>0</v>
      </c>
      <c r="D76" s="87">
        <v>95</v>
      </c>
      <c r="E76" s="88"/>
      <c r="F76" s="89">
        <f t="shared" si="27"/>
        <v>0</v>
      </c>
      <c r="G76" s="89">
        <f t="shared" si="12"/>
        <v>0</v>
      </c>
      <c r="H76" s="90">
        <f t="shared" si="23"/>
        <v>0</v>
      </c>
      <c r="I76" s="90">
        <f t="shared" si="87"/>
        <v>0</v>
      </c>
      <c r="J76" s="90">
        <f t="shared" si="88"/>
        <v>0</v>
      </c>
      <c r="K76" s="88"/>
      <c r="L76" s="89">
        <f t="shared" si="15"/>
        <v>0</v>
      </c>
      <c r="M76" s="89">
        <f t="shared" si="16"/>
        <v>0</v>
      </c>
      <c r="N76" s="90">
        <f t="shared" si="28"/>
        <v>0</v>
      </c>
      <c r="O76" s="90">
        <f t="shared" si="18"/>
        <v>0</v>
      </c>
      <c r="P76" s="90">
        <f t="shared" si="89"/>
        <v>0</v>
      </c>
      <c r="Q76" s="91"/>
      <c r="R76" s="92">
        <f t="shared" si="25"/>
        <v>0</v>
      </c>
      <c r="S76" s="89">
        <f t="shared" si="19"/>
        <v>0</v>
      </c>
      <c r="T76" s="93">
        <f t="shared" si="26"/>
        <v>0</v>
      </c>
      <c r="U76" s="93">
        <v>0</v>
      </c>
      <c r="V76" s="93">
        <f t="shared" si="90"/>
        <v>0</v>
      </c>
      <c r="W76" s="94">
        <f t="shared" si="91"/>
        <v>0</v>
      </c>
      <c r="X76" s="94">
        <f t="shared" si="42"/>
        <v>0</v>
      </c>
      <c r="Y76" s="94">
        <f t="shared" si="86"/>
        <v>0</v>
      </c>
      <c r="Z76" s="94">
        <f t="shared" si="86"/>
        <v>0</v>
      </c>
      <c r="AA76" s="94">
        <f t="shared" si="92"/>
        <v>0</v>
      </c>
    </row>
    <row r="77" spans="1:27" ht="37.5" x14ac:dyDescent="0.45">
      <c r="A77" s="105" t="s">
        <v>57</v>
      </c>
      <c r="B77" s="106"/>
      <c r="C77" s="106"/>
      <c r="D77" s="107"/>
      <c r="E77" s="108"/>
      <c r="F77" s="80">
        <f t="shared" si="27"/>
        <v>0</v>
      </c>
      <c r="G77" s="80">
        <f t="shared" si="12"/>
        <v>0</v>
      </c>
      <c r="H77" s="81">
        <f t="shared" si="23"/>
        <v>0</v>
      </c>
      <c r="I77" s="109"/>
      <c r="J77" s="109"/>
      <c r="K77" s="108"/>
      <c r="L77" s="80">
        <f t="shared" si="15"/>
        <v>0</v>
      </c>
      <c r="M77" s="80">
        <f t="shared" si="16"/>
        <v>0</v>
      </c>
      <c r="N77" s="81">
        <f t="shared" si="28"/>
        <v>0</v>
      </c>
      <c r="O77" s="81">
        <f t="shared" si="18"/>
        <v>0</v>
      </c>
      <c r="P77" s="109"/>
      <c r="Q77" s="82"/>
      <c r="R77" s="83">
        <f t="shared" si="25"/>
        <v>0</v>
      </c>
      <c r="S77" s="80">
        <f t="shared" si="19"/>
        <v>0</v>
      </c>
      <c r="T77" s="84">
        <f t="shared" si="26"/>
        <v>0</v>
      </c>
      <c r="U77" s="110"/>
      <c r="V77" s="110"/>
      <c r="W77" s="111"/>
      <c r="X77" s="85">
        <f t="shared" si="42"/>
        <v>0</v>
      </c>
      <c r="Y77" s="111"/>
      <c r="Z77" s="111"/>
      <c r="AA77" s="111"/>
    </row>
    <row r="78" spans="1:27" x14ac:dyDescent="0.45">
      <c r="A78" s="29" t="s">
        <v>64</v>
      </c>
      <c r="B78" s="53">
        <v>12000</v>
      </c>
      <c r="C78" s="30">
        <v>0</v>
      </c>
      <c r="D78" s="54">
        <v>70</v>
      </c>
      <c r="E78" s="74"/>
      <c r="F78" s="56">
        <f t="shared" si="27"/>
        <v>0</v>
      </c>
      <c r="G78" s="56">
        <f t="shared" si="12"/>
        <v>0</v>
      </c>
      <c r="H78" s="57">
        <f t="shared" si="23"/>
        <v>0</v>
      </c>
      <c r="I78" s="57">
        <f>E78*C78</f>
        <v>0</v>
      </c>
      <c r="J78" s="57">
        <f>H78+I78</f>
        <v>0</v>
      </c>
      <c r="K78" s="74"/>
      <c r="L78" s="56">
        <f t="shared" si="15"/>
        <v>0</v>
      </c>
      <c r="M78" s="56">
        <f t="shared" si="16"/>
        <v>0</v>
      </c>
      <c r="N78" s="57">
        <f t="shared" si="28"/>
        <v>0</v>
      </c>
      <c r="O78" s="57">
        <f t="shared" si="18"/>
        <v>0</v>
      </c>
      <c r="P78" s="57">
        <f>N78+O78</f>
        <v>0</v>
      </c>
      <c r="Q78" s="58"/>
      <c r="R78" s="63">
        <f t="shared" si="25"/>
        <v>0</v>
      </c>
      <c r="S78" s="56">
        <f t="shared" si="19"/>
        <v>0</v>
      </c>
      <c r="T78" s="60">
        <f t="shared" si="26"/>
        <v>0</v>
      </c>
      <c r="U78" s="60">
        <v>0</v>
      </c>
      <c r="V78" s="60">
        <f>T78+U78</f>
        <v>0</v>
      </c>
      <c r="W78" s="61">
        <f>Q78+K78+E78</f>
        <v>0</v>
      </c>
      <c r="X78" s="61">
        <f t="shared" si="42"/>
        <v>0</v>
      </c>
      <c r="Y78" s="61">
        <f t="shared" ref="Y78:Z82" si="93">T78+N78+H78</f>
        <v>0</v>
      </c>
      <c r="Z78" s="61">
        <f t="shared" si="93"/>
        <v>0</v>
      </c>
      <c r="AA78" s="61">
        <f>Y78+Z78</f>
        <v>0</v>
      </c>
    </row>
    <row r="79" spans="1:27" x14ac:dyDescent="0.45">
      <c r="A79" s="29" t="s">
        <v>42</v>
      </c>
      <c r="B79" s="53">
        <v>12000</v>
      </c>
      <c r="C79" s="30">
        <v>0</v>
      </c>
      <c r="D79" s="54">
        <v>70</v>
      </c>
      <c r="E79" s="74"/>
      <c r="F79" s="56">
        <f t="shared" si="27"/>
        <v>0</v>
      </c>
      <c r="G79" s="56">
        <f t="shared" si="12"/>
        <v>0</v>
      </c>
      <c r="H79" s="57">
        <f t="shared" si="23"/>
        <v>0</v>
      </c>
      <c r="I79" s="57">
        <f t="shared" ref="I79:I82" si="94">E79*C79</f>
        <v>0</v>
      </c>
      <c r="J79" s="57">
        <f t="shared" ref="J79:J82" si="95">H79+I79</f>
        <v>0</v>
      </c>
      <c r="K79" s="74"/>
      <c r="L79" s="56">
        <f t="shared" si="15"/>
        <v>0</v>
      </c>
      <c r="M79" s="56">
        <f t="shared" si="16"/>
        <v>0</v>
      </c>
      <c r="N79" s="57">
        <f t="shared" si="28"/>
        <v>0</v>
      </c>
      <c r="O79" s="57">
        <f t="shared" si="18"/>
        <v>0</v>
      </c>
      <c r="P79" s="57">
        <f t="shared" ref="P79:P82" si="96">N79+O79</f>
        <v>0</v>
      </c>
      <c r="Q79" s="58"/>
      <c r="R79" s="63">
        <f t="shared" si="25"/>
        <v>0</v>
      </c>
      <c r="S79" s="56">
        <f t="shared" si="19"/>
        <v>0</v>
      </c>
      <c r="T79" s="60">
        <f t="shared" si="26"/>
        <v>0</v>
      </c>
      <c r="U79" s="60">
        <v>0</v>
      </c>
      <c r="V79" s="60">
        <f t="shared" ref="V79:V82" si="97">T79+U79</f>
        <v>0</v>
      </c>
      <c r="W79" s="61">
        <f t="shared" ref="W79:W82" si="98">Q79+K79+E79</f>
        <v>0</v>
      </c>
      <c r="X79" s="61">
        <f t="shared" si="42"/>
        <v>0</v>
      </c>
      <c r="Y79" s="61">
        <f t="shared" si="93"/>
        <v>0</v>
      </c>
      <c r="Z79" s="61">
        <f t="shared" si="93"/>
        <v>0</v>
      </c>
      <c r="AA79" s="61">
        <f t="shared" ref="AA79:AA82" si="99">Y79+Z79</f>
        <v>0</v>
      </c>
    </row>
    <row r="80" spans="1:27" x14ac:dyDescent="0.45">
      <c r="A80" s="29" t="s">
        <v>43</v>
      </c>
      <c r="B80" s="53">
        <v>12000</v>
      </c>
      <c r="C80" s="30">
        <v>0</v>
      </c>
      <c r="D80" s="54">
        <v>90</v>
      </c>
      <c r="E80" s="74"/>
      <c r="F80" s="56">
        <f t="shared" si="27"/>
        <v>0</v>
      </c>
      <c r="G80" s="56">
        <f t="shared" si="12"/>
        <v>0</v>
      </c>
      <c r="H80" s="57">
        <f t="shared" si="23"/>
        <v>0</v>
      </c>
      <c r="I80" s="57">
        <f t="shared" si="94"/>
        <v>0</v>
      </c>
      <c r="J80" s="57">
        <f t="shared" si="95"/>
        <v>0</v>
      </c>
      <c r="K80" s="74"/>
      <c r="L80" s="56">
        <f t="shared" si="15"/>
        <v>0</v>
      </c>
      <c r="M80" s="56">
        <f t="shared" si="16"/>
        <v>0</v>
      </c>
      <c r="N80" s="57">
        <f t="shared" si="28"/>
        <v>0</v>
      </c>
      <c r="O80" s="57">
        <f t="shared" si="18"/>
        <v>0</v>
      </c>
      <c r="P80" s="57">
        <f t="shared" si="96"/>
        <v>0</v>
      </c>
      <c r="Q80" s="58"/>
      <c r="R80" s="63">
        <f t="shared" si="25"/>
        <v>0</v>
      </c>
      <c r="S80" s="56">
        <f t="shared" si="19"/>
        <v>0</v>
      </c>
      <c r="T80" s="60">
        <f t="shared" si="26"/>
        <v>0</v>
      </c>
      <c r="U80" s="60">
        <v>0</v>
      </c>
      <c r="V80" s="60">
        <f t="shared" si="97"/>
        <v>0</v>
      </c>
      <c r="W80" s="61">
        <f t="shared" si="98"/>
        <v>0</v>
      </c>
      <c r="X80" s="61">
        <f t="shared" si="42"/>
        <v>0</v>
      </c>
      <c r="Y80" s="61">
        <f t="shared" si="93"/>
        <v>0</v>
      </c>
      <c r="Z80" s="61">
        <f t="shared" si="93"/>
        <v>0</v>
      </c>
      <c r="AA80" s="61">
        <f t="shared" si="99"/>
        <v>0</v>
      </c>
    </row>
    <row r="81" spans="1:27" x14ac:dyDescent="0.45">
      <c r="A81" s="29" t="s">
        <v>44</v>
      </c>
      <c r="B81" s="53">
        <v>12000</v>
      </c>
      <c r="C81" s="30">
        <v>0</v>
      </c>
      <c r="D81" s="54">
        <v>90</v>
      </c>
      <c r="E81" s="74"/>
      <c r="F81" s="56">
        <f t="shared" si="27"/>
        <v>0</v>
      </c>
      <c r="G81" s="56">
        <f t="shared" si="12"/>
        <v>0</v>
      </c>
      <c r="H81" s="57">
        <f t="shared" si="23"/>
        <v>0</v>
      </c>
      <c r="I81" s="57">
        <f t="shared" si="94"/>
        <v>0</v>
      </c>
      <c r="J81" s="57">
        <f t="shared" si="95"/>
        <v>0</v>
      </c>
      <c r="K81" s="74"/>
      <c r="L81" s="56">
        <f t="shared" si="15"/>
        <v>0</v>
      </c>
      <c r="M81" s="56">
        <f t="shared" si="16"/>
        <v>0</v>
      </c>
      <c r="N81" s="57">
        <f t="shared" si="28"/>
        <v>0</v>
      </c>
      <c r="O81" s="57">
        <f t="shared" si="18"/>
        <v>0</v>
      </c>
      <c r="P81" s="57">
        <f t="shared" si="96"/>
        <v>0</v>
      </c>
      <c r="Q81" s="58"/>
      <c r="R81" s="63">
        <f t="shared" si="25"/>
        <v>0</v>
      </c>
      <c r="S81" s="56">
        <f t="shared" si="19"/>
        <v>0</v>
      </c>
      <c r="T81" s="60">
        <f t="shared" si="26"/>
        <v>0</v>
      </c>
      <c r="U81" s="60">
        <v>0</v>
      </c>
      <c r="V81" s="60">
        <f t="shared" si="97"/>
        <v>0</v>
      </c>
      <c r="W81" s="61">
        <f t="shared" si="98"/>
        <v>0</v>
      </c>
      <c r="X81" s="61">
        <f t="shared" si="42"/>
        <v>0</v>
      </c>
      <c r="Y81" s="61">
        <f t="shared" si="93"/>
        <v>0</v>
      </c>
      <c r="Z81" s="61">
        <f t="shared" si="93"/>
        <v>0</v>
      </c>
      <c r="AA81" s="61">
        <f t="shared" si="99"/>
        <v>0</v>
      </c>
    </row>
    <row r="82" spans="1:27" ht="19.5" thickBot="1" x14ac:dyDescent="0.5">
      <c r="A82" s="38" t="s">
        <v>45</v>
      </c>
      <c r="B82" s="38">
        <v>12000</v>
      </c>
      <c r="C82" s="86">
        <v>0</v>
      </c>
      <c r="D82" s="87">
        <v>95</v>
      </c>
      <c r="E82" s="88"/>
      <c r="F82" s="89">
        <f t="shared" si="27"/>
        <v>0</v>
      </c>
      <c r="G82" s="89">
        <f t="shared" ref="G82:G118" si="100">ROUNDUP(F82,0)</f>
        <v>0</v>
      </c>
      <c r="H82" s="90">
        <f t="shared" si="23"/>
        <v>0</v>
      </c>
      <c r="I82" s="90">
        <f t="shared" si="94"/>
        <v>0</v>
      </c>
      <c r="J82" s="90">
        <f t="shared" si="95"/>
        <v>0</v>
      </c>
      <c r="K82" s="88"/>
      <c r="L82" s="89">
        <f t="shared" ref="L82:L118" si="101">SUM(K82*D82/100)</f>
        <v>0</v>
      </c>
      <c r="M82" s="89">
        <f t="shared" ref="M82:M118" si="102">ROUNDUP(L82,0)</f>
        <v>0</v>
      </c>
      <c r="N82" s="90">
        <f t="shared" si="28"/>
        <v>0</v>
      </c>
      <c r="O82" s="90">
        <f t="shared" ref="O82:O118" si="103">M82*C82</f>
        <v>0</v>
      </c>
      <c r="P82" s="90">
        <f t="shared" si="96"/>
        <v>0</v>
      </c>
      <c r="Q82" s="91"/>
      <c r="R82" s="92">
        <f t="shared" si="25"/>
        <v>0</v>
      </c>
      <c r="S82" s="89">
        <f t="shared" ref="S82:S118" si="104">ROUNDUP(R82,0)</f>
        <v>0</v>
      </c>
      <c r="T82" s="93">
        <f t="shared" si="26"/>
        <v>0</v>
      </c>
      <c r="U82" s="93">
        <v>0</v>
      </c>
      <c r="V82" s="93">
        <f t="shared" si="97"/>
        <v>0</v>
      </c>
      <c r="W82" s="94">
        <f t="shared" si="98"/>
        <v>0</v>
      </c>
      <c r="X82" s="94">
        <f t="shared" si="42"/>
        <v>0</v>
      </c>
      <c r="Y82" s="94">
        <f t="shared" si="93"/>
        <v>0</v>
      </c>
      <c r="Z82" s="94">
        <f t="shared" si="93"/>
        <v>0</v>
      </c>
      <c r="AA82" s="94">
        <f t="shared" si="99"/>
        <v>0</v>
      </c>
    </row>
    <row r="83" spans="1:27" x14ac:dyDescent="0.45">
      <c r="A83" s="46" t="s">
        <v>58</v>
      </c>
      <c r="B83" s="106"/>
      <c r="C83" s="106"/>
      <c r="D83" s="107"/>
      <c r="E83" s="108"/>
      <c r="F83" s="80">
        <f t="shared" si="27"/>
        <v>0</v>
      </c>
      <c r="G83" s="80">
        <f t="shared" si="100"/>
        <v>0</v>
      </c>
      <c r="H83" s="81">
        <f t="shared" ref="H83:H118" si="105">G83*B83</f>
        <v>0</v>
      </c>
      <c r="I83" s="109"/>
      <c r="J83" s="109"/>
      <c r="K83" s="108"/>
      <c r="L83" s="80">
        <f t="shared" si="101"/>
        <v>0</v>
      </c>
      <c r="M83" s="80">
        <f t="shared" si="102"/>
        <v>0</v>
      </c>
      <c r="N83" s="81">
        <f t="shared" si="28"/>
        <v>0</v>
      </c>
      <c r="O83" s="81">
        <f t="shared" si="103"/>
        <v>0</v>
      </c>
      <c r="P83" s="109"/>
      <c r="Q83" s="82"/>
      <c r="R83" s="83">
        <f t="shared" ref="R83:R118" si="106">SUM(Q83*D83/100)</f>
        <v>0</v>
      </c>
      <c r="S83" s="80">
        <f t="shared" si="104"/>
        <v>0</v>
      </c>
      <c r="T83" s="84">
        <f t="shared" ref="T83:T118" si="107">+S83*B83</f>
        <v>0</v>
      </c>
      <c r="U83" s="110"/>
      <c r="V83" s="110"/>
      <c r="W83" s="111"/>
      <c r="X83" s="85">
        <f t="shared" si="42"/>
        <v>0</v>
      </c>
      <c r="Y83" s="111"/>
      <c r="Z83" s="111"/>
      <c r="AA83" s="111"/>
    </row>
    <row r="84" spans="1:27" x14ac:dyDescent="0.45">
      <c r="A84" s="29" t="s">
        <v>64</v>
      </c>
      <c r="B84" s="53">
        <v>12000</v>
      </c>
      <c r="C84" s="30">
        <v>0</v>
      </c>
      <c r="D84" s="54">
        <v>70</v>
      </c>
      <c r="E84" s="55"/>
      <c r="F84" s="56">
        <f t="shared" si="27"/>
        <v>0</v>
      </c>
      <c r="G84" s="56">
        <f t="shared" si="100"/>
        <v>0</v>
      </c>
      <c r="H84" s="57">
        <f t="shared" si="105"/>
        <v>0</v>
      </c>
      <c r="I84" s="57">
        <f>E84*C84</f>
        <v>0</v>
      </c>
      <c r="J84" s="57">
        <f>H84+I84</f>
        <v>0</v>
      </c>
      <c r="K84" s="55"/>
      <c r="L84" s="56">
        <f t="shared" si="101"/>
        <v>0</v>
      </c>
      <c r="M84" s="56">
        <f t="shared" si="102"/>
        <v>0</v>
      </c>
      <c r="N84" s="57">
        <f t="shared" si="28"/>
        <v>0</v>
      </c>
      <c r="O84" s="57">
        <f t="shared" si="103"/>
        <v>0</v>
      </c>
      <c r="P84" s="57">
        <f>N84+O84</f>
        <v>0</v>
      </c>
      <c r="Q84" s="58"/>
      <c r="R84" s="63">
        <f t="shared" si="106"/>
        <v>0</v>
      </c>
      <c r="S84" s="56">
        <f t="shared" si="104"/>
        <v>0</v>
      </c>
      <c r="T84" s="60">
        <f t="shared" si="107"/>
        <v>0</v>
      </c>
      <c r="U84" s="60">
        <v>0</v>
      </c>
      <c r="V84" s="60">
        <f>T84+U84</f>
        <v>0</v>
      </c>
      <c r="W84" s="61">
        <f>Q84+K84+E84</f>
        <v>0</v>
      </c>
      <c r="X84" s="61">
        <f t="shared" si="42"/>
        <v>0</v>
      </c>
      <c r="Y84" s="61">
        <f t="shared" ref="Y84:Z88" si="108">T84+N84+H84</f>
        <v>0</v>
      </c>
      <c r="Z84" s="61">
        <f t="shared" si="108"/>
        <v>0</v>
      </c>
      <c r="AA84" s="61">
        <f>Y84+Z84</f>
        <v>0</v>
      </c>
    </row>
    <row r="85" spans="1:27" x14ac:dyDescent="0.45">
      <c r="A85" s="29" t="s">
        <v>42</v>
      </c>
      <c r="B85" s="53">
        <v>12000</v>
      </c>
      <c r="C85" s="30">
        <v>0</v>
      </c>
      <c r="D85" s="54">
        <v>70</v>
      </c>
      <c r="E85" s="55"/>
      <c r="F85" s="56">
        <f t="shared" si="27"/>
        <v>0</v>
      </c>
      <c r="G85" s="56">
        <f t="shared" si="100"/>
        <v>0</v>
      </c>
      <c r="H85" s="57">
        <f t="shared" si="105"/>
        <v>0</v>
      </c>
      <c r="I85" s="57">
        <f t="shared" ref="I85:I88" si="109">E85*C85</f>
        <v>0</v>
      </c>
      <c r="J85" s="57">
        <f t="shared" ref="J85:J88" si="110">H85+I85</f>
        <v>0</v>
      </c>
      <c r="K85" s="55"/>
      <c r="L85" s="56">
        <f t="shared" si="101"/>
        <v>0</v>
      </c>
      <c r="M85" s="56">
        <f t="shared" si="102"/>
        <v>0</v>
      </c>
      <c r="N85" s="57">
        <f t="shared" si="28"/>
        <v>0</v>
      </c>
      <c r="O85" s="57">
        <f t="shared" si="103"/>
        <v>0</v>
      </c>
      <c r="P85" s="57">
        <f t="shared" ref="P85:P88" si="111">N85+O85</f>
        <v>0</v>
      </c>
      <c r="Q85" s="58"/>
      <c r="R85" s="63">
        <f t="shared" si="106"/>
        <v>0</v>
      </c>
      <c r="S85" s="56">
        <f t="shared" si="104"/>
        <v>0</v>
      </c>
      <c r="T85" s="60">
        <f t="shared" si="107"/>
        <v>0</v>
      </c>
      <c r="U85" s="60">
        <v>0</v>
      </c>
      <c r="V85" s="60">
        <f t="shared" ref="V85:V88" si="112">T85+U85</f>
        <v>0</v>
      </c>
      <c r="W85" s="61">
        <f t="shared" ref="W85:W88" si="113">Q85+K85+E85</f>
        <v>0</v>
      </c>
      <c r="X85" s="61">
        <f t="shared" si="42"/>
        <v>0</v>
      </c>
      <c r="Y85" s="61">
        <f t="shared" si="108"/>
        <v>0</v>
      </c>
      <c r="Z85" s="61">
        <f t="shared" si="108"/>
        <v>0</v>
      </c>
      <c r="AA85" s="61">
        <f t="shared" ref="AA85:AA88" si="114">Y85+Z85</f>
        <v>0</v>
      </c>
    </row>
    <row r="86" spans="1:27" x14ac:dyDescent="0.45">
      <c r="A86" s="29" t="s">
        <v>43</v>
      </c>
      <c r="B86" s="53">
        <v>12000</v>
      </c>
      <c r="C86" s="30">
        <v>0</v>
      </c>
      <c r="D86" s="54">
        <v>90</v>
      </c>
      <c r="E86" s="55"/>
      <c r="F86" s="56">
        <f t="shared" si="27"/>
        <v>0</v>
      </c>
      <c r="G86" s="56">
        <f t="shared" si="100"/>
        <v>0</v>
      </c>
      <c r="H86" s="57">
        <f t="shared" si="105"/>
        <v>0</v>
      </c>
      <c r="I86" s="57">
        <f t="shared" si="109"/>
        <v>0</v>
      </c>
      <c r="J86" s="57">
        <f t="shared" si="110"/>
        <v>0</v>
      </c>
      <c r="K86" s="55"/>
      <c r="L86" s="56">
        <f t="shared" si="101"/>
        <v>0</v>
      </c>
      <c r="M86" s="56">
        <f t="shared" si="102"/>
        <v>0</v>
      </c>
      <c r="N86" s="57">
        <f t="shared" si="28"/>
        <v>0</v>
      </c>
      <c r="O86" s="57">
        <f t="shared" si="103"/>
        <v>0</v>
      </c>
      <c r="P86" s="57">
        <f t="shared" si="111"/>
        <v>0</v>
      </c>
      <c r="Q86" s="58"/>
      <c r="R86" s="63">
        <f t="shared" si="106"/>
        <v>0</v>
      </c>
      <c r="S86" s="56">
        <f t="shared" si="104"/>
        <v>0</v>
      </c>
      <c r="T86" s="60">
        <f t="shared" si="107"/>
        <v>0</v>
      </c>
      <c r="U86" s="60">
        <v>0</v>
      </c>
      <c r="V86" s="60">
        <f t="shared" si="112"/>
        <v>0</v>
      </c>
      <c r="W86" s="61">
        <f t="shared" si="113"/>
        <v>0</v>
      </c>
      <c r="X86" s="61">
        <f t="shared" si="42"/>
        <v>0</v>
      </c>
      <c r="Y86" s="61">
        <f t="shared" si="108"/>
        <v>0</v>
      </c>
      <c r="Z86" s="61">
        <f t="shared" si="108"/>
        <v>0</v>
      </c>
      <c r="AA86" s="61">
        <f t="shared" si="114"/>
        <v>0</v>
      </c>
    </row>
    <row r="87" spans="1:27" x14ac:dyDescent="0.45">
      <c r="A87" s="29" t="s">
        <v>44</v>
      </c>
      <c r="B87" s="53">
        <v>12000</v>
      </c>
      <c r="C87" s="30">
        <v>0</v>
      </c>
      <c r="D87" s="54">
        <v>90</v>
      </c>
      <c r="E87" s="55"/>
      <c r="F87" s="56">
        <f t="shared" si="27"/>
        <v>0</v>
      </c>
      <c r="G87" s="56">
        <f t="shared" si="100"/>
        <v>0</v>
      </c>
      <c r="H87" s="57">
        <f t="shared" si="105"/>
        <v>0</v>
      </c>
      <c r="I87" s="57">
        <f t="shared" si="109"/>
        <v>0</v>
      </c>
      <c r="J87" s="57">
        <f t="shared" si="110"/>
        <v>0</v>
      </c>
      <c r="K87" s="55"/>
      <c r="L87" s="56">
        <f t="shared" si="101"/>
        <v>0</v>
      </c>
      <c r="M87" s="56">
        <f t="shared" si="102"/>
        <v>0</v>
      </c>
      <c r="N87" s="57">
        <f t="shared" si="28"/>
        <v>0</v>
      </c>
      <c r="O87" s="57">
        <f t="shared" si="103"/>
        <v>0</v>
      </c>
      <c r="P87" s="57">
        <f t="shared" si="111"/>
        <v>0</v>
      </c>
      <c r="Q87" s="58"/>
      <c r="R87" s="63">
        <f t="shared" si="106"/>
        <v>0</v>
      </c>
      <c r="S87" s="56">
        <f t="shared" si="104"/>
        <v>0</v>
      </c>
      <c r="T87" s="60">
        <f t="shared" si="107"/>
        <v>0</v>
      </c>
      <c r="U87" s="60">
        <v>0</v>
      </c>
      <c r="V87" s="60">
        <f t="shared" si="112"/>
        <v>0</v>
      </c>
      <c r="W87" s="61">
        <f t="shared" si="113"/>
        <v>0</v>
      </c>
      <c r="X87" s="61">
        <f t="shared" si="42"/>
        <v>0</v>
      </c>
      <c r="Y87" s="61">
        <f t="shared" si="108"/>
        <v>0</v>
      </c>
      <c r="Z87" s="61">
        <f t="shared" si="108"/>
        <v>0</v>
      </c>
      <c r="AA87" s="61">
        <f t="shared" si="114"/>
        <v>0</v>
      </c>
    </row>
    <row r="88" spans="1:27" ht="19.5" thickBot="1" x14ac:dyDescent="0.5">
      <c r="A88" s="38" t="s">
        <v>45</v>
      </c>
      <c r="B88" s="38">
        <v>12000</v>
      </c>
      <c r="C88" s="86">
        <v>0</v>
      </c>
      <c r="D88" s="87">
        <v>95</v>
      </c>
      <c r="E88" s="88"/>
      <c r="F88" s="89">
        <f t="shared" si="27"/>
        <v>0</v>
      </c>
      <c r="G88" s="89">
        <f t="shared" si="100"/>
        <v>0</v>
      </c>
      <c r="H88" s="90">
        <f t="shared" si="105"/>
        <v>0</v>
      </c>
      <c r="I88" s="90">
        <f t="shared" si="109"/>
        <v>0</v>
      </c>
      <c r="J88" s="90">
        <f t="shared" si="110"/>
        <v>0</v>
      </c>
      <c r="K88" s="88"/>
      <c r="L88" s="89">
        <f t="shared" si="101"/>
        <v>0</v>
      </c>
      <c r="M88" s="89">
        <f t="shared" si="102"/>
        <v>0</v>
      </c>
      <c r="N88" s="90">
        <f t="shared" ref="N88:N118" si="115">M88*7000</f>
        <v>0</v>
      </c>
      <c r="O88" s="90">
        <f t="shared" si="103"/>
        <v>0</v>
      </c>
      <c r="P88" s="90">
        <f t="shared" si="111"/>
        <v>0</v>
      </c>
      <c r="Q88" s="91"/>
      <c r="R88" s="92">
        <f t="shared" si="106"/>
        <v>0</v>
      </c>
      <c r="S88" s="89">
        <f t="shared" si="104"/>
        <v>0</v>
      </c>
      <c r="T88" s="93">
        <f t="shared" si="107"/>
        <v>0</v>
      </c>
      <c r="U88" s="93">
        <v>0</v>
      </c>
      <c r="V88" s="93">
        <f t="shared" si="112"/>
        <v>0</v>
      </c>
      <c r="W88" s="94">
        <f t="shared" si="113"/>
        <v>0</v>
      </c>
      <c r="X88" s="94">
        <f t="shared" si="42"/>
        <v>0</v>
      </c>
      <c r="Y88" s="94">
        <f t="shared" si="108"/>
        <v>0</v>
      </c>
      <c r="Z88" s="94">
        <f t="shared" si="108"/>
        <v>0</v>
      </c>
      <c r="AA88" s="94">
        <f t="shared" si="114"/>
        <v>0</v>
      </c>
    </row>
    <row r="89" spans="1:27" x14ac:dyDescent="0.45">
      <c r="A89" s="105" t="s">
        <v>59</v>
      </c>
      <c r="B89" s="106"/>
      <c r="C89" s="106"/>
      <c r="D89" s="107"/>
      <c r="E89" s="108"/>
      <c r="F89" s="80">
        <f t="shared" si="27"/>
        <v>0</v>
      </c>
      <c r="G89" s="80">
        <f t="shared" si="100"/>
        <v>0</v>
      </c>
      <c r="H89" s="81">
        <f t="shared" si="105"/>
        <v>0</v>
      </c>
      <c r="I89" s="109"/>
      <c r="J89" s="109"/>
      <c r="K89" s="108"/>
      <c r="L89" s="80">
        <f t="shared" si="101"/>
        <v>0</v>
      </c>
      <c r="M89" s="80">
        <f t="shared" si="102"/>
        <v>0</v>
      </c>
      <c r="N89" s="81">
        <f t="shared" si="115"/>
        <v>0</v>
      </c>
      <c r="O89" s="81">
        <f t="shared" si="103"/>
        <v>0</v>
      </c>
      <c r="P89" s="109"/>
      <c r="Q89" s="82"/>
      <c r="R89" s="83">
        <f t="shared" si="106"/>
        <v>0</v>
      </c>
      <c r="S89" s="80">
        <f t="shared" si="104"/>
        <v>0</v>
      </c>
      <c r="T89" s="84">
        <f t="shared" si="107"/>
        <v>0</v>
      </c>
      <c r="U89" s="110"/>
      <c r="V89" s="110"/>
      <c r="W89" s="111"/>
      <c r="X89" s="85">
        <f t="shared" si="42"/>
        <v>0</v>
      </c>
      <c r="Y89" s="111"/>
      <c r="Z89" s="111"/>
      <c r="AA89" s="111"/>
    </row>
    <row r="90" spans="1:27" x14ac:dyDescent="0.45">
      <c r="A90" s="29" t="s">
        <v>64</v>
      </c>
      <c r="B90" s="53">
        <v>12000</v>
      </c>
      <c r="C90" s="30">
        <v>0</v>
      </c>
      <c r="D90" s="54">
        <v>70</v>
      </c>
      <c r="E90" s="55"/>
      <c r="F90" s="56">
        <f t="shared" si="27"/>
        <v>0</v>
      </c>
      <c r="G90" s="56">
        <f t="shared" si="100"/>
        <v>0</v>
      </c>
      <c r="H90" s="57">
        <f t="shared" si="105"/>
        <v>0</v>
      </c>
      <c r="I90" s="57">
        <f>E90*C90</f>
        <v>0</v>
      </c>
      <c r="J90" s="57">
        <f>H90+I90</f>
        <v>0</v>
      </c>
      <c r="K90" s="55"/>
      <c r="L90" s="56">
        <f t="shared" si="101"/>
        <v>0</v>
      </c>
      <c r="M90" s="56">
        <f t="shared" si="102"/>
        <v>0</v>
      </c>
      <c r="N90" s="57">
        <f t="shared" si="115"/>
        <v>0</v>
      </c>
      <c r="O90" s="57">
        <f t="shared" si="103"/>
        <v>0</v>
      </c>
      <c r="P90" s="57">
        <f>N90+O90</f>
        <v>0</v>
      </c>
      <c r="Q90" s="58"/>
      <c r="R90" s="63">
        <f t="shared" si="106"/>
        <v>0</v>
      </c>
      <c r="S90" s="56">
        <f t="shared" si="104"/>
        <v>0</v>
      </c>
      <c r="T90" s="60">
        <f t="shared" si="107"/>
        <v>0</v>
      </c>
      <c r="U90" s="60">
        <v>0</v>
      </c>
      <c r="V90" s="60">
        <f>T90+U90</f>
        <v>0</v>
      </c>
      <c r="W90" s="61">
        <f>Q90+K90+E90</f>
        <v>0</v>
      </c>
      <c r="X90" s="61">
        <f t="shared" si="42"/>
        <v>0</v>
      </c>
      <c r="Y90" s="61">
        <f t="shared" ref="Y90:Z94" si="116">T90+N90+H90</f>
        <v>0</v>
      </c>
      <c r="Z90" s="61">
        <f t="shared" si="116"/>
        <v>0</v>
      </c>
      <c r="AA90" s="61">
        <f>Y90+Z90</f>
        <v>0</v>
      </c>
    </row>
    <row r="91" spans="1:27" x14ac:dyDescent="0.45">
      <c r="A91" s="29" t="s">
        <v>42</v>
      </c>
      <c r="B91" s="53">
        <v>12000</v>
      </c>
      <c r="C91" s="30">
        <v>0</v>
      </c>
      <c r="D91" s="54">
        <v>70</v>
      </c>
      <c r="E91" s="55"/>
      <c r="F91" s="56">
        <f t="shared" si="27"/>
        <v>0</v>
      </c>
      <c r="G91" s="56">
        <f t="shared" si="100"/>
        <v>0</v>
      </c>
      <c r="H91" s="57">
        <f t="shared" si="105"/>
        <v>0</v>
      </c>
      <c r="I91" s="57">
        <f t="shared" ref="I91:I94" si="117">E91*C91</f>
        <v>0</v>
      </c>
      <c r="J91" s="57">
        <f t="shared" ref="J91:J94" si="118">H91+I91</f>
        <v>0</v>
      </c>
      <c r="K91" s="55"/>
      <c r="L91" s="56">
        <f t="shared" si="101"/>
        <v>0</v>
      </c>
      <c r="M91" s="56">
        <f t="shared" si="102"/>
        <v>0</v>
      </c>
      <c r="N91" s="57">
        <f t="shared" si="115"/>
        <v>0</v>
      </c>
      <c r="O91" s="57">
        <f t="shared" si="103"/>
        <v>0</v>
      </c>
      <c r="P91" s="57">
        <f t="shared" ref="P91:P94" si="119">N91+O91</f>
        <v>0</v>
      </c>
      <c r="Q91" s="58"/>
      <c r="R91" s="63">
        <f t="shared" si="106"/>
        <v>0</v>
      </c>
      <c r="S91" s="56">
        <f t="shared" si="104"/>
        <v>0</v>
      </c>
      <c r="T91" s="60">
        <f t="shared" si="107"/>
        <v>0</v>
      </c>
      <c r="U91" s="60">
        <v>0</v>
      </c>
      <c r="V91" s="60">
        <f t="shared" ref="V91:V94" si="120">T91+U91</f>
        <v>0</v>
      </c>
      <c r="W91" s="61">
        <f t="shared" ref="W91:W94" si="121">Q91+K91+E91</f>
        <v>0</v>
      </c>
      <c r="X91" s="61">
        <f t="shared" si="42"/>
        <v>0</v>
      </c>
      <c r="Y91" s="61">
        <f t="shared" si="116"/>
        <v>0</v>
      </c>
      <c r="Z91" s="61">
        <f t="shared" si="116"/>
        <v>0</v>
      </c>
      <c r="AA91" s="61">
        <f t="shared" ref="AA91:AA94" si="122">Y91+Z91</f>
        <v>0</v>
      </c>
    </row>
    <row r="92" spans="1:27" x14ac:dyDescent="0.45">
      <c r="A92" s="29" t="s">
        <v>43</v>
      </c>
      <c r="B92" s="53">
        <v>12000</v>
      </c>
      <c r="C92" s="30">
        <v>0</v>
      </c>
      <c r="D92" s="54">
        <v>90</v>
      </c>
      <c r="E92" s="55"/>
      <c r="F92" s="56">
        <f t="shared" si="27"/>
        <v>0</v>
      </c>
      <c r="G92" s="56">
        <f t="shared" si="100"/>
        <v>0</v>
      </c>
      <c r="H92" s="57">
        <f t="shared" si="105"/>
        <v>0</v>
      </c>
      <c r="I92" s="57">
        <f t="shared" si="117"/>
        <v>0</v>
      </c>
      <c r="J92" s="57">
        <f t="shared" si="118"/>
        <v>0</v>
      </c>
      <c r="K92" s="55"/>
      <c r="L92" s="56">
        <f t="shared" si="101"/>
        <v>0</v>
      </c>
      <c r="M92" s="56">
        <f t="shared" si="102"/>
        <v>0</v>
      </c>
      <c r="N92" s="57">
        <f t="shared" si="115"/>
        <v>0</v>
      </c>
      <c r="O92" s="57">
        <f t="shared" si="103"/>
        <v>0</v>
      </c>
      <c r="P92" s="57">
        <f t="shared" si="119"/>
        <v>0</v>
      </c>
      <c r="Q92" s="58"/>
      <c r="R92" s="63">
        <f t="shared" si="106"/>
        <v>0</v>
      </c>
      <c r="S92" s="56">
        <f t="shared" si="104"/>
        <v>0</v>
      </c>
      <c r="T92" s="60">
        <f t="shared" si="107"/>
        <v>0</v>
      </c>
      <c r="U92" s="60">
        <v>0</v>
      </c>
      <c r="V92" s="60">
        <f t="shared" si="120"/>
        <v>0</v>
      </c>
      <c r="W92" s="61">
        <f t="shared" si="121"/>
        <v>0</v>
      </c>
      <c r="X92" s="61">
        <f t="shared" si="42"/>
        <v>0</v>
      </c>
      <c r="Y92" s="61">
        <f t="shared" si="116"/>
        <v>0</v>
      </c>
      <c r="Z92" s="61">
        <f t="shared" si="116"/>
        <v>0</v>
      </c>
      <c r="AA92" s="61">
        <f t="shared" si="122"/>
        <v>0</v>
      </c>
    </row>
    <row r="93" spans="1:27" x14ac:dyDescent="0.45">
      <c r="A93" s="29" t="s">
        <v>44</v>
      </c>
      <c r="B93" s="53">
        <v>12000</v>
      </c>
      <c r="C93" s="30">
        <v>0</v>
      </c>
      <c r="D93" s="54">
        <v>90</v>
      </c>
      <c r="E93" s="55"/>
      <c r="F93" s="56">
        <f t="shared" si="27"/>
        <v>0</v>
      </c>
      <c r="G93" s="56">
        <f t="shared" si="100"/>
        <v>0</v>
      </c>
      <c r="H93" s="57">
        <f t="shared" si="105"/>
        <v>0</v>
      </c>
      <c r="I93" s="57">
        <f t="shared" si="117"/>
        <v>0</v>
      </c>
      <c r="J93" s="57">
        <f t="shared" si="118"/>
        <v>0</v>
      </c>
      <c r="K93" s="55"/>
      <c r="L93" s="56">
        <f t="shared" si="101"/>
        <v>0</v>
      </c>
      <c r="M93" s="56">
        <f t="shared" si="102"/>
        <v>0</v>
      </c>
      <c r="N93" s="57">
        <f t="shared" si="115"/>
        <v>0</v>
      </c>
      <c r="O93" s="57">
        <f t="shared" si="103"/>
        <v>0</v>
      </c>
      <c r="P93" s="57">
        <f t="shared" si="119"/>
        <v>0</v>
      </c>
      <c r="Q93" s="58"/>
      <c r="R93" s="63">
        <f t="shared" si="106"/>
        <v>0</v>
      </c>
      <c r="S93" s="56">
        <f t="shared" si="104"/>
        <v>0</v>
      </c>
      <c r="T93" s="60">
        <f t="shared" si="107"/>
        <v>0</v>
      </c>
      <c r="U93" s="60">
        <v>0</v>
      </c>
      <c r="V93" s="60">
        <f t="shared" si="120"/>
        <v>0</v>
      </c>
      <c r="W93" s="61">
        <f t="shared" si="121"/>
        <v>0</v>
      </c>
      <c r="X93" s="61">
        <f t="shared" si="42"/>
        <v>0</v>
      </c>
      <c r="Y93" s="61">
        <f t="shared" si="116"/>
        <v>0</v>
      </c>
      <c r="Z93" s="61">
        <f t="shared" si="116"/>
        <v>0</v>
      </c>
      <c r="AA93" s="61">
        <f t="shared" si="122"/>
        <v>0</v>
      </c>
    </row>
    <row r="94" spans="1:27" ht="19.5" thickBot="1" x14ac:dyDescent="0.5">
      <c r="A94" s="38" t="s">
        <v>45</v>
      </c>
      <c r="B94" s="38">
        <v>12000</v>
      </c>
      <c r="C94" s="86">
        <v>0</v>
      </c>
      <c r="D94" s="87">
        <v>95</v>
      </c>
      <c r="E94" s="88"/>
      <c r="F94" s="89">
        <f t="shared" si="27"/>
        <v>0</v>
      </c>
      <c r="G94" s="89">
        <f t="shared" si="100"/>
        <v>0</v>
      </c>
      <c r="H94" s="90">
        <f t="shared" si="105"/>
        <v>0</v>
      </c>
      <c r="I94" s="90">
        <f t="shared" si="117"/>
        <v>0</v>
      </c>
      <c r="J94" s="90">
        <f t="shared" si="118"/>
        <v>0</v>
      </c>
      <c r="K94" s="88"/>
      <c r="L94" s="89">
        <f t="shared" si="101"/>
        <v>0</v>
      </c>
      <c r="M94" s="89">
        <f t="shared" si="102"/>
        <v>0</v>
      </c>
      <c r="N94" s="90">
        <f t="shared" si="115"/>
        <v>0</v>
      </c>
      <c r="O94" s="90">
        <f t="shared" si="103"/>
        <v>0</v>
      </c>
      <c r="P94" s="90">
        <f t="shared" si="119"/>
        <v>0</v>
      </c>
      <c r="Q94" s="91"/>
      <c r="R94" s="92">
        <f t="shared" si="106"/>
        <v>0</v>
      </c>
      <c r="S94" s="89">
        <f t="shared" si="104"/>
        <v>0</v>
      </c>
      <c r="T94" s="93">
        <f t="shared" si="107"/>
        <v>0</v>
      </c>
      <c r="U94" s="93">
        <v>0</v>
      </c>
      <c r="V94" s="93">
        <f t="shared" si="120"/>
        <v>0</v>
      </c>
      <c r="W94" s="94">
        <f t="shared" si="121"/>
        <v>0</v>
      </c>
      <c r="X94" s="94">
        <f t="shared" si="42"/>
        <v>0</v>
      </c>
      <c r="Y94" s="94">
        <f t="shared" si="116"/>
        <v>0</v>
      </c>
      <c r="Z94" s="94">
        <f t="shared" si="116"/>
        <v>0</v>
      </c>
      <c r="AA94" s="94">
        <f t="shared" si="122"/>
        <v>0</v>
      </c>
    </row>
    <row r="95" spans="1:27" x14ac:dyDescent="0.45">
      <c r="A95" s="105" t="s">
        <v>60</v>
      </c>
      <c r="B95" s="106"/>
      <c r="C95" s="106"/>
      <c r="D95" s="107"/>
      <c r="E95" s="108"/>
      <c r="F95" s="80">
        <f t="shared" si="27"/>
        <v>0</v>
      </c>
      <c r="G95" s="80">
        <f t="shared" si="100"/>
        <v>0</v>
      </c>
      <c r="H95" s="81">
        <f t="shared" si="105"/>
        <v>0</v>
      </c>
      <c r="I95" s="109"/>
      <c r="J95" s="109"/>
      <c r="K95" s="108"/>
      <c r="L95" s="80">
        <f t="shared" si="101"/>
        <v>0</v>
      </c>
      <c r="M95" s="80">
        <f t="shared" si="102"/>
        <v>0</v>
      </c>
      <c r="N95" s="81">
        <f t="shared" si="115"/>
        <v>0</v>
      </c>
      <c r="O95" s="81">
        <f t="shared" si="103"/>
        <v>0</v>
      </c>
      <c r="P95" s="109"/>
      <c r="Q95" s="82"/>
      <c r="R95" s="83">
        <f t="shared" si="106"/>
        <v>0</v>
      </c>
      <c r="S95" s="80">
        <f t="shared" si="104"/>
        <v>0</v>
      </c>
      <c r="T95" s="84">
        <f t="shared" si="107"/>
        <v>0</v>
      </c>
      <c r="U95" s="110"/>
      <c r="V95" s="110"/>
      <c r="W95" s="111"/>
      <c r="X95" s="85">
        <f t="shared" si="42"/>
        <v>0</v>
      </c>
      <c r="Y95" s="111"/>
      <c r="Z95" s="111"/>
      <c r="AA95" s="111"/>
    </row>
    <row r="96" spans="1:27" x14ac:dyDescent="0.45">
      <c r="A96" s="29" t="s">
        <v>64</v>
      </c>
      <c r="B96" s="53">
        <v>12000</v>
      </c>
      <c r="C96" s="30">
        <v>0</v>
      </c>
      <c r="D96" s="54">
        <v>70</v>
      </c>
      <c r="E96" s="74"/>
      <c r="F96" s="56">
        <f t="shared" si="27"/>
        <v>0</v>
      </c>
      <c r="G96" s="56">
        <f t="shared" si="100"/>
        <v>0</v>
      </c>
      <c r="H96" s="57">
        <f t="shared" si="105"/>
        <v>0</v>
      </c>
      <c r="I96" s="57">
        <f>E96*C96</f>
        <v>0</v>
      </c>
      <c r="J96" s="57">
        <f>H96+I96</f>
        <v>0</v>
      </c>
      <c r="K96" s="74"/>
      <c r="L96" s="56">
        <f t="shared" si="101"/>
        <v>0</v>
      </c>
      <c r="M96" s="56">
        <f t="shared" si="102"/>
        <v>0</v>
      </c>
      <c r="N96" s="57">
        <f t="shared" si="115"/>
        <v>0</v>
      </c>
      <c r="O96" s="57">
        <f t="shared" si="103"/>
        <v>0</v>
      </c>
      <c r="P96" s="57">
        <f>N96+O96</f>
        <v>0</v>
      </c>
      <c r="Q96" s="58"/>
      <c r="R96" s="63">
        <f t="shared" si="106"/>
        <v>0</v>
      </c>
      <c r="S96" s="56">
        <f t="shared" si="104"/>
        <v>0</v>
      </c>
      <c r="T96" s="60">
        <f t="shared" si="107"/>
        <v>0</v>
      </c>
      <c r="U96" s="60">
        <v>0</v>
      </c>
      <c r="V96" s="60">
        <f>T96+U96</f>
        <v>0</v>
      </c>
      <c r="W96" s="61">
        <f>Q96+K96+E96</f>
        <v>0</v>
      </c>
      <c r="X96" s="61">
        <f t="shared" si="42"/>
        <v>0</v>
      </c>
      <c r="Y96" s="61">
        <f t="shared" ref="Y96:Z100" si="123">T96+N96+H96</f>
        <v>0</v>
      </c>
      <c r="Z96" s="61">
        <f t="shared" si="123"/>
        <v>0</v>
      </c>
      <c r="AA96" s="61">
        <f>Y96+Z96</f>
        <v>0</v>
      </c>
    </row>
    <row r="97" spans="1:27" x14ac:dyDescent="0.45">
      <c r="A97" s="29" t="s">
        <v>42</v>
      </c>
      <c r="B97" s="53">
        <v>12000</v>
      </c>
      <c r="C97" s="30">
        <v>0</v>
      </c>
      <c r="D97" s="54">
        <v>70</v>
      </c>
      <c r="E97" s="74"/>
      <c r="F97" s="56">
        <f t="shared" si="27"/>
        <v>0</v>
      </c>
      <c r="G97" s="56">
        <f t="shared" si="100"/>
        <v>0</v>
      </c>
      <c r="H97" s="57">
        <f t="shared" si="105"/>
        <v>0</v>
      </c>
      <c r="I97" s="57">
        <f t="shared" ref="I97:I100" si="124">E97*C97</f>
        <v>0</v>
      </c>
      <c r="J97" s="57">
        <f t="shared" ref="J97:J100" si="125">H97+I97</f>
        <v>0</v>
      </c>
      <c r="K97" s="74"/>
      <c r="L97" s="56">
        <f t="shared" si="101"/>
        <v>0</v>
      </c>
      <c r="M97" s="56">
        <f t="shared" si="102"/>
        <v>0</v>
      </c>
      <c r="N97" s="57">
        <f t="shared" si="115"/>
        <v>0</v>
      </c>
      <c r="O97" s="57">
        <f t="shared" si="103"/>
        <v>0</v>
      </c>
      <c r="P97" s="57">
        <f t="shared" ref="P97:P100" si="126">N97+O97</f>
        <v>0</v>
      </c>
      <c r="Q97" s="58"/>
      <c r="R97" s="63">
        <f t="shared" si="106"/>
        <v>0</v>
      </c>
      <c r="S97" s="56">
        <f t="shared" si="104"/>
        <v>0</v>
      </c>
      <c r="T97" s="60">
        <f t="shared" si="107"/>
        <v>0</v>
      </c>
      <c r="U97" s="60">
        <v>0</v>
      </c>
      <c r="V97" s="60">
        <f t="shared" ref="V97:V100" si="127">T97+U97</f>
        <v>0</v>
      </c>
      <c r="W97" s="61">
        <f>Q97+K97+E97</f>
        <v>0</v>
      </c>
      <c r="X97" s="61">
        <f t="shared" ref="X97:X112" si="128">R97+M97+F97</f>
        <v>0</v>
      </c>
      <c r="Y97" s="61">
        <f t="shared" si="123"/>
        <v>0</v>
      </c>
      <c r="Z97" s="61">
        <f t="shared" si="123"/>
        <v>0</v>
      </c>
      <c r="AA97" s="61">
        <f t="shared" ref="AA97:AA100" si="129">Y97+Z97</f>
        <v>0</v>
      </c>
    </row>
    <row r="98" spans="1:27" x14ac:dyDescent="0.45">
      <c r="A98" s="29" t="s">
        <v>43</v>
      </c>
      <c r="B98" s="53">
        <v>12000</v>
      </c>
      <c r="C98" s="30">
        <v>0</v>
      </c>
      <c r="D98" s="54">
        <v>90</v>
      </c>
      <c r="E98" s="74"/>
      <c r="F98" s="56">
        <f t="shared" si="27"/>
        <v>0</v>
      </c>
      <c r="G98" s="56">
        <f t="shared" si="100"/>
        <v>0</v>
      </c>
      <c r="H98" s="57">
        <f t="shared" si="105"/>
        <v>0</v>
      </c>
      <c r="I98" s="57">
        <f t="shared" si="124"/>
        <v>0</v>
      </c>
      <c r="J98" s="57">
        <f t="shared" si="125"/>
        <v>0</v>
      </c>
      <c r="K98" s="74"/>
      <c r="L98" s="56">
        <f t="shared" si="101"/>
        <v>0</v>
      </c>
      <c r="M98" s="56">
        <f t="shared" si="102"/>
        <v>0</v>
      </c>
      <c r="N98" s="57">
        <f t="shared" si="115"/>
        <v>0</v>
      </c>
      <c r="O98" s="57">
        <f t="shared" si="103"/>
        <v>0</v>
      </c>
      <c r="P98" s="57">
        <f t="shared" si="126"/>
        <v>0</v>
      </c>
      <c r="Q98" s="58"/>
      <c r="R98" s="63">
        <f t="shared" si="106"/>
        <v>0</v>
      </c>
      <c r="S98" s="56">
        <f t="shared" si="104"/>
        <v>0</v>
      </c>
      <c r="T98" s="60">
        <f t="shared" si="107"/>
        <v>0</v>
      </c>
      <c r="U98" s="60">
        <v>0</v>
      </c>
      <c r="V98" s="60">
        <f t="shared" si="127"/>
        <v>0</v>
      </c>
      <c r="W98" s="61">
        <f>Q98+K98+E98</f>
        <v>0</v>
      </c>
      <c r="X98" s="61">
        <f t="shared" si="128"/>
        <v>0</v>
      </c>
      <c r="Y98" s="61">
        <f t="shared" si="123"/>
        <v>0</v>
      </c>
      <c r="Z98" s="61">
        <f t="shared" si="123"/>
        <v>0</v>
      </c>
      <c r="AA98" s="61">
        <f t="shared" si="129"/>
        <v>0</v>
      </c>
    </row>
    <row r="99" spans="1:27" x14ac:dyDescent="0.45">
      <c r="A99" s="29" t="s">
        <v>44</v>
      </c>
      <c r="B99" s="53">
        <v>12000</v>
      </c>
      <c r="C99" s="30">
        <v>0</v>
      </c>
      <c r="D99" s="54">
        <v>90</v>
      </c>
      <c r="E99" s="74"/>
      <c r="F99" s="56">
        <f t="shared" si="27"/>
        <v>0</v>
      </c>
      <c r="G99" s="56">
        <f t="shared" si="100"/>
        <v>0</v>
      </c>
      <c r="H99" s="57">
        <f t="shared" si="105"/>
        <v>0</v>
      </c>
      <c r="I99" s="57">
        <f t="shared" si="124"/>
        <v>0</v>
      </c>
      <c r="J99" s="57">
        <f t="shared" si="125"/>
        <v>0</v>
      </c>
      <c r="K99" s="74"/>
      <c r="L99" s="56">
        <f t="shared" si="101"/>
        <v>0</v>
      </c>
      <c r="M99" s="56">
        <f t="shared" si="102"/>
        <v>0</v>
      </c>
      <c r="N99" s="57">
        <f t="shared" si="115"/>
        <v>0</v>
      </c>
      <c r="O99" s="57">
        <f t="shared" si="103"/>
        <v>0</v>
      </c>
      <c r="P99" s="57">
        <f t="shared" si="126"/>
        <v>0</v>
      </c>
      <c r="Q99" s="58"/>
      <c r="R99" s="63">
        <f t="shared" si="106"/>
        <v>0</v>
      </c>
      <c r="S99" s="56">
        <f t="shared" si="104"/>
        <v>0</v>
      </c>
      <c r="T99" s="60">
        <f t="shared" si="107"/>
        <v>0</v>
      </c>
      <c r="U99" s="60">
        <v>0</v>
      </c>
      <c r="V99" s="60">
        <f t="shared" si="127"/>
        <v>0</v>
      </c>
      <c r="W99" s="61">
        <f>Q99+K99+E99</f>
        <v>0</v>
      </c>
      <c r="X99" s="61">
        <f t="shared" si="128"/>
        <v>0</v>
      </c>
      <c r="Y99" s="61">
        <f t="shared" si="123"/>
        <v>0</v>
      </c>
      <c r="Z99" s="61">
        <f t="shared" si="123"/>
        <v>0</v>
      </c>
      <c r="AA99" s="61">
        <f t="shared" si="129"/>
        <v>0</v>
      </c>
    </row>
    <row r="100" spans="1:27" ht="19.5" thickBot="1" x14ac:dyDescent="0.5">
      <c r="A100" s="38" t="s">
        <v>45</v>
      </c>
      <c r="B100" s="38">
        <v>12000</v>
      </c>
      <c r="C100" s="86">
        <v>0</v>
      </c>
      <c r="D100" s="87">
        <v>95</v>
      </c>
      <c r="E100" s="88"/>
      <c r="F100" s="89">
        <f t="shared" si="27"/>
        <v>0</v>
      </c>
      <c r="G100" s="89">
        <f t="shared" si="100"/>
        <v>0</v>
      </c>
      <c r="H100" s="90">
        <f t="shared" si="105"/>
        <v>0</v>
      </c>
      <c r="I100" s="90">
        <f t="shared" si="124"/>
        <v>0</v>
      </c>
      <c r="J100" s="90">
        <f t="shared" si="125"/>
        <v>0</v>
      </c>
      <c r="K100" s="88"/>
      <c r="L100" s="89">
        <f t="shared" si="101"/>
        <v>0</v>
      </c>
      <c r="M100" s="89">
        <f t="shared" si="102"/>
        <v>0</v>
      </c>
      <c r="N100" s="90">
        <f t="shared" si="115"/>
        <v>0</v>
      </c>
      <c r="O100" s="90">
        <f t="shared" si="103"/>
        <v>0</v>
      </c>
      <c r="P100" s="90">
        <f t="shared" si="126"/>
        <v>0</v>
      </c>
      <c r="Q100" s="91"/>
      <c r="R100" s="92">
        <f t="shared" si="106"/>
        <v>0</v>
      </c>
      <c r="S100" s="89">
        <f t="shared" si="104"/>
        <v>0</v>
      </c>
      <c r="T100" s="93">
        <f t="shared" si="107"/>
        <v>0</v>
      </c>
      <c r="U100" s="93">
        <v>0</v>
      </c>
      <c r="V100" s="93">
        <f t="shared" si="127"/>
        <v>0</v>
      </c>
      <c r="W100" s="94">
        <f>Q100+K100+E100</f>
        <v>0</v>
      </c>
      <c r="X100" s="94">
        <f t="shared" si="128"/>
        <v>0</v>
      </c>
      <c r="Y100" s="94">
        <f t="shared" si="123"/>
        <v>0</v>
      </c>
      <c r="Z100" s="94">
        <f t="shared" si="123"/>
        <v>0</v>
      </c>
      <c r="AA100" s="94">
        <f t="shared" si="129"/>
        <v>0</v>
      </c>
    </row>
    <row r="101" spans="1:27" ht="37.5" x14ac:dyDescent="0.45">
      <c r="A101" s="105" t="s">
        <v>61</v>
      </c>
      <c r="B101" s="106"/>
      <c r="C101" s="106"/>
      <c r="D101" s="107"/>
      <c r="E101" s="108"/>
      <c r="F101" s="80">
        <f t="shared" ref="F101:F118" si="130">SUM(E101*D101/100)</f>
        <v>0</v>
      </c>
      <c r="G101" s="80">
        <f t="shared" si="100"/>
        <v>0</v>
      </c>
      <c r="H101" s="81">
        <f t="shared" si="105"/>
        <v>0</v>
      </c>
      <c r="I101" s="109"/>
      <c r="J101" s="109"/>
      <c r="K101" s="108"/>
      <c r="L101" s="80">
        <f t="shared" si="101"/>
        <v>0</v>
      </c>
      <c r="M101" s="80">
        <f t="shared" si="102"/>
        <v>0</v>
      </c>
      <c r="N101" s="81">
        <f t="shared" si="115"/>
        <v>0</v>
      </c>
      <c r="O101" s="81">
        <f t="shared" si="103"/>
        <v>0</v>
      </c>
      <c r="P101" s="109"/>
      <c r="Q101" s="82"/>
      <c r="R101" s="83">
        <f t="shared" si="106"/>
        <v>0</v>
      </c>
      <c r="S101" s="80">
        <f t="shared" si="104"/>
        <v>0</v>
      </c>
      <c r="T101" s="84">
        <f t="shared" si="107"/>
        <v>0</v>
      </c>
      <c r="U101" s="110"/>
      <c r="V101" s="110"/>
      <c r="W101" s="111"/>
      <c r="X101" s="85">
        <f t="shared" si="128"/>
        <v>0</v>
      </c>
      <c r="Y101" s="111"/>
      <c r="Z101" s="111"/>
      <c r="AA101" s="111"/>
    </row>
    <row r="102" spans="1:27" x14ac:dyDescent="0.45">
      <c r="A102" s="29" t="s">
        <v>64</v>
      </c>
      <c r="B102" s="53">
        <v>12000</v>
      </c>
      <c r="C102" s="30">
        <v>0</v>
      </c>
      <c r="D102" s="54">
        <v>70</v>
      </c>
      <c r="E102" s="74"/>
      <c r="F102" s="56">
        <f t="shared" si="130"/>
        <v>0</v>
      </c>
      <c r="G102" s="56">
        <f t="shared" si="100"/>
        <v>0</v>
      </c>
      <c r="H102" s="57">
        <f t="shared" si="105"/>
        <v>0</v>
      </c>
      <c r="I102" s="57">
        <f>E102*C102</f>
        <v>0</v>
      </c>
      <c r="J102" s="57">
        <f>H102+I102</f>
        <v>0</v>
      </c>
      <c r="K102" s="74"/>
      <c r="L102" s="56">
        <f t="shared" si="101"/>
        <v>0</v>
      </c>
      <c r="M102" s="56">
        <f t="shared" si="102"/>
        <v>0</v>
      </c>
      <c r="N102" s="57">
        <f t="shared" si="115"/>
        <v>0</v>
      </c>
      <c r="O102" s="57">
        <f t="shared" si="103"/>
        <v>0</v>
      </c>
      <c r="P102" s="57">
        <f>N102+O102</f>
        <v>0</v>
      </c>
      <c r="Q102" s="58"/>
      <c r="R102" s="63">
        <f t="shared" si="106"/>
        <v>0</v>
      </c>
      <c r="S102" s="56">
        <f t="shared" si="104"/>
        <v>0</v>
      </c>
      <c r="T102" s="60">
        <f t="shared" si="107"/>
        <v>0</v>
      </c>
      <c r="U102" s="60">
        <v>0</v>
      </c>
      <c r="V102" s="60">
        <f>T102+U102</f>
        <v>0</v>
      </c>
      <c r="W102" s="61">
        <f>Q102+K102+E102</f>
        <v>0</v>
      </c>
      <c r="X102" s="61">
        <f t="shared" si="128"/>
        <v>0</v>
      </c>
      <c r="Y102" s="61">
        <f t="shared" ref="Y102:Z106" si="131">T102+N102+H102</f>
        <v>0</v>
      </c>
      <c r="Z102" s="61">
        <f t="shared" si="131"/>
        <v>0</v>
      </c>
      <c r="AA102" s="61">
        <f>Y102+Z102</f>
        <v>0</v>
      </c>
    </row>
    <row r="103" spans="1:27" x14ac:dyDescent="0.45">
      <c r="A103" s="29" t="s">
        <v>42</v>
      </c>
      <c r="B103" s="53">
        <v>12000</v>
      </c>
      <c r="C103" s="30">
        <v>0</v>
      </c>
      <c r="D103" s="54">
        <v>70</v>
      </c>
      <c r="E103" s="74"/>
      <c r="F103" s="56">
        <f t="shared" si="130"/>
        <v>0</v>
      </c>
      <c r="G103" s="56">
        <f t="shared" si="100"/>
        <v>0</v>
      </c>
      <c r="H103" s="57">
        <f t="shared" si="105"/>
        <v>0</v>
      </c>
      <c r="I103" s="57">
        <f t="shared" ref="I103:I106" si="132">E103*C103</f>
        <v>0</v>
      </c>
      <c r="J103" s="57">
        <f t="shared" ref="J103:J106" si="133">H103+I103</f>
        <v>0</v>
      </c>
      <c r="K103" s="74"/>
      <c r="L103" s="56">
        <f t="shared" si="101"/>
        <v>0</v>
      </c>
      <c r="M103" s="56">
        <f t="shared" si="102"/>
        <v>0</v>
      </c>
      <c r="N103" s="57">
        <f t="shared" si="115"/>
        <v>0</v>
      </c>
      <c r="O103" s="57">
        <f t="shared" si="103"/>
        <v>0</v>
      </c>
      <c r="P103" s="57">
        <f t="shared" ref="P103:P106" si="134">N103+O103</f>
        <v>0</v>
      </c>
      <c r="Q103" s="58"/>
      <c r="R103" s="63">
        <f t="shared" si="106"/>
        <v>0</v>
      </c>
      <c r="S103" s="56">
        <f t="shared" si="104"/>
        <v>0</v>
      </c>
      <c r="T103" s="60">
        <f t="shared" si="107"/>
        <v>0</v>
      </c>
      <c r="U103" s="60">
        <v>0</v>
      </c>
      <c r="V103" s="60">
        <f t="shared" ref="V103:V106" si="135">T103+U103</f>
        <v>0</v>
      </c>
      <c r="W103" s="61">
        <f t="shared" ref="W103:W106" si="136">Q103+K103+E103</f>
        <v>0</v>
      </c>
      <c r="X103" s="61">
        <f t="shared" si="128"/>
        <v>0</v>
      </c>
      <c r="Y103" s="61">
        <f t="shared" si="131"/>
        <v>0</v>
      </c>
      <c r="Z103" s="61">
        <f t="shared" si="131"/>
        <v>0</v>
      </c>
      <c r="AA103" s="61">
        <f t="shared" ref="AA103:AA106" si="137">Y103+Z103</f>
        <v>0</v>
      </c>
    </row>
    <row r="104" spans="1:27" x14ac:dyDescent="0.45">
      <c r="A104" s="29" t="s">
        <v>43</v>
      </c>
      <c r="B104" s="53">
        <v>12000</v>
      </c>
      <c r="C104" s="30">
        <v>0</v>
      </c>
      <c r="D104" s="54">
        <v>90</v>
      </c>
      <c r="E104" s="74"/>
      <c r="F104" s="56">
        <f t="shared" si="130"/>
        <v>0</v>
      </c>
      <c r="G104" s="56">
        <f t="shared" si="100"/>
        <v>0</v>
      </c>
      <c r="H104" s="57">
        <f t="shared" si="105"/>
        <v>0</v>
      </c>
      <c r="I104" s="57">
        <f t="shared" si="132"/>
        <v>0</v>
      </c>
      <c r="J104" s="57">
        <f t="shared" si="133"/>
        <v>0</v>
      </c>
      <c r="K104" s="74"/>
      <c r="L104" s="56">
        <f t="shared" si="101"/>
        <v>0</v>
      </c>
      <c r="M104" s="56">
        <f t="shared" si="102"/>
        <v>0</v>
      </c>
      <c r="N104" s="57">
        <f t="shared" si="115"/>
        <v>0</v>
      </c>
      <c r="O104" s="57">
        <f t="shared" si="103"/>
        <v>0</v>
      </c>
      <c r="P104" s="57">
        <f t="shared" si="134"/>
        <v>0</v>
      </c>
      <c r="Q104" s="74"/>
      <c r="R104" s="63">
        <f t="shared" si="106"/>
        <v>0</v>
      </c>
      <c r="S104" s="56">
        <f t="shared" si="104"/>
        <v>0</v>
      </c>
      <c r="T104" s="60">
        <f t="shared" si="107"/>
        <v>0</v>
      </c>
      <c r="U104" s="60">
        <v>0</v>
      </c>
      <c r="V104" s="60">
        <f t="shared" si="135"/>
        <v>0</v>
      </c>
      <c r="W104" s="61">
        <f t="shared" si="136"/>
        <v>0</v>
      </c>
      <c r="X104" s="61">
        <f t="shared" si="128"/>
        <v>0</v>
      </c>
      <c r="Y104" s="61">
        <f t="shared" si="131"/>
        <v>0</v>
      </c>
      <c r="Z104" s="61">
        <f t="shared" si="131"/>
        <v>0</v>
      </c>
      <c r="AA104" s="61">
        <f t="shared" si="137"/>
        <v>0</v>
      </c>
    </row>
    <row r="105" spans="1:27" x14ac:dyDescent="0.45">
      <c r="A105" s="29" t="s">
        <v>44</v>
      </c>
      <c r="B105" s="53">
        <v>12000</v>
      </c>
      <c r="C105" s="30">
        <v>0</v>
      </c>
      <c r="D105" s="54">
        <v>90</v>
      </c>
      <c r="E105" s="74"/>
      <c r="F105" s="56">
        <f t="shared" si="130"/>
        <v>0</v>
      </c>
      <c r="G105" s="56">
        <f t="shared" si="100"/>
        <v>0</v>
      </c>
      <c r="H105" s="57">
        <f t="shared" si="105"/>
        <v>0</v>
      </c>
      <c r="I105" s="57">
        <f t="shared" si="132"/>
        <v>0</v>
      </c>
      <c r="J105" s="57">
        <f t="shared" si="133"/>
        <v>0</v>
      </c>
      <c r="K105" s="74"/>
      <c r="L105" s="56">
        <f t="shared" si="101"/>
        <v>0</v>
      </c>
      <c r="M105" s="56">
        <f t="shared" si="102"/>
        <v>0</v>
      </c>
      <c r="N105" s="57">
        <f t="shared" si="115"/>
        <v>0</v>
      </c>
      <c r="O105" s="57">
        <f t="shared" si="103"/>
        <v>0</v>
      </c>
      <c r="P105" s="57">
        <f t="shared" si="134"/>
        <v>0</v>
      </c>
      <c r="Q105" s="74"/>
      <c r="R105" s="63">
        <f t="shared" si="106"/>
        <v>0</v>
      </c>
      <c r="S105" s="56">
        <f t="shared" si="104"/>
        <v>0</v>
      </c>
      <c r="T105" s="60">
        <f t="shared" si="107"/>
        <v>0</v>
      </c>
      <c r="U105" s="60">
        <v>0</v>
      </c>
      <c r="V105" s="60">
        <f t="shared" si="135"/>
        <v>0</v>
      </c>
      <c r="W105" s="61">
        <f t="shared" si="136"/>
        <v>0</v>
      </c>
      <c r="X105" s="61">
        <f t="shared" si="128"/>
        <v>0</v>
      </c>
      <c r="Y105" s="61">
        <f t="shared" si="131"/>
        <v>0</v>
      </c>
      <c r="Z105" s="61">
        <f t="shared" si="131"/>
        <v>0</v>
      </c>
      <c r="AA105" s="61">
        <f t="shared" si="137"/>
        <v>0</v>
      </c>
    </row>
    <row r="106" spans="1:27" ht="19.5" thickBot="1" x14ac:dyDescent="0.5">
      <c r="A106" s="38" t="s">
        <v>45</v>
      </c>
      <c r="B106" s="38">
        <v>12000</v>
      </c>
      <c r="C106" s="86">
        <v>0</v>
      </c>
      <c r="D106" s="87">
        <v>95</v>
      </c>
      <c r="E106" s="88"/>
      <c r="F106" s="89">
        <f t="shared" si="130"/>
        <v>0</v>
      </c>
      <c r="G106" s="89">
        <f t="shared" si="100"/>
        <v>0</v>
      </c>
      <c r="H106" s="90">
        <f t="shared" si="105"/>
        <v>0</v>
      </c>
      <c r="I106" s="90">
        <f t="shared" si="132"/>
        <v>0</v>
      </c>
      <c r="J106" s="90">
        <f t="shared" si="133"/>
        <v>0</v>
      </c>
      <c r="K106" s="88"/>
      <c r="L106" s="89">
        <f t="shared" si="101"/>
        <v>0</v>
      </c>
      <c r="M106" s="89">
        <f t="shared" si="102"/>
        <v>0</v>
      </c>
      <c r="N106" s="90">
        <f t="shared" si="115"/>
        <v>0</v>
      </c>
      <c r="O106" s="90">
        <f t="shared" si="103"/>
        <v>0</v>
      </c>
      <c r="P106" s="90">
        <f t="shared" si="134"/>
        <v>0</v>
      </c>
      <c r="Q106" s="88"/>
      <c r="R106" s="92">
        <f t="shared" si="106"/>
        <v>0</v>
      </c>
      <c r="S106" s="89">
        <f t="shared" si="104"/>
        <v>0</v>
      </c>
      <c r="T106" s="93">
        <f t="shared" si="107"/>
        <v>0</v>
      </c>
      <c r="U106" s="93">
        <v>0</v>
      </c>
      <c r="V106" s="93">
        <f t="shared" si="135"/>
        <v>0</v>
      </c>
      <c r="W106" s="94">
        <f t="shared" si="136"/>
        <v>0</v>
      </c>
      <c r="X106" s="94">
        <f t="shared" si="128"/>
        <v>0</v>
      </c>
      <c r="Y106" s="94">
        <f t="shared" si="131"/>
        <v>0</v>
      </c>
      <c r="Z106" s="94">
        <f t="shared" si="131"/>
        <v>0</v>
      </c>
      <c r="AA106" s="94">
        <f t="shared" si="137"/>
        <v>0</v>
      </c>
    </row>
    <row r="107" spans="1:27" ht="37.5" x14ac:dyDescent="0.45">
      <c r="A107" s="105" t="s">
        <v>62</v>
      </c>
      <c r="B107" s="106"/>
      <c r="C107" s="106"/>
      <c r="D107" s="107"/>
      <c r="E107" s="108"/>
      <c r="F107" s="80">
        <f t="shared" si="130"/>
        <v>0</v>
      </c>
      <c r="G107" s="80">
        <f t="shared" si="100"/>
        <v>0</v>
      </c>
      <c r="H107" s="81">
        <f t="shared" si="105"/>
        <v>0</v>
      </c>
      <c r="I107" s="109"/>
      <c r="J107" s="109"/>
      <c r="K107" s="108"/>
      <c r="L107" s="80">
        <f t="shared" si="101"/>
        <v>0</v>
      </c>
      <c r="M107" s="80">
        <f t="shared" si="102"/>
        <v>0</v>
      </c>
      <c r="N107" s="81">
        <f t="shared" si="115"/>
        <v>0</v>
      </c>
      <c r="O107" s="81">
        <f t="shared" si="103"/>
        <v>0</v>
      </c>
      <c r="P107" s="109"/>
      <c r="Q107" s="82"/>
      <c r="R107" s="83">
        <f t="shared" si="106"/>
        <v>0</v>
      </c>
      <c r="S107" s="80">
        <f t="shared" si="104"/>
        <v>0</v>
      </c>
      <c r="T107" s="84">
        <f t="shared" si="107"/>
        <v>0</v>
      </c>
      <c r="U107" s="110"/>
      <c r="V107" s="110"/>
      <c r="W107" s="111"/>
      <c r="X107" s="85">
        <f t="shared" si="128"/>
        <v>0</v>
      </c>
      <c r="Y107" s="111"/>
      <c r="Z107" s="111"/>
      <c r="AA107" s="111"/>
    </row>
    <row r="108" spans="1:27" x14ac:dyDescent="0.45">
      <c r="A108" s="29" t="s">
        <v>64</v>
      </c>
      <c r="B108" s="53">
        <v>12000</v>
      </c>
      <c r="C108" s="30">
        <v>0</v>
      </c>
      <c r="D108" s="54">
        <v>70</v>
      </c>
      <c r="E108" s="74"/>
      <c r="F108" s="56">
        <f t="shared" si="130"/>
        <v>0</v>
      </c>
      <c r="G108" s="56">
        <f t="shared" si="100"/>
        <v>0</v>
      </c>
      <c r="H108" s="57">
        <f t="shared" si="105"/>
        <v>0</v>
      </c>
      <c r="I108" s="57">
        <f>E108*C108</f>
        <v>0</v>
      </c>
      <c r="J108" s="57">
        <f>H108+I108</f>
        <v>0</v>
      </c>
      <c r="K108" s="74"/>
      <c r="L108" s="56">
        <f t="shared" si="101"/>
        <v>0</v>
      </c>
      <c r="M108" s="56">
        <f t="shared" si="102"/>
        <v>0</v>
      </c>
      <c r="N108" s="57">
        <f t="shared" si="115"/>
        <v>0</v>
      </c>
      <c r="O108" s="57">
        <f t="shared" si="103"/>
        <v>0</v>
      </c>
      <c r="P108" s="57">
        <f>N108+O108</f>
        <v>0</v>
      </c>
      <c r="Q108" s="58"/>
      <c r="R108" s="63">
        <f t="shared" si="106"/>
        <v>0</v>
      </c>
      <c r="S108" s="56">
        <f t="shared" si="104"/>
        <v>0</v>
      </c>
      <c r="T108" s="60">
        <f t="shared" si="107"/>
        <v>0</v>
      </c>
      <c r="U108" s="60">
        <v>0</v>
      </c>
      <c r="V108" s="60">
        <f>T108+U108</f>
        <v>0</v>
      </c>
      <c r="W108" s="61">
        <f>Q108+K108+E108</f>
        <v>0</v>
      </c>
      <c r="X108" s="61">
        <f t="shared" si="128"/>
        <v>0</v>
      </c>
      <c r="Y108" s="61">
        <f t="shared" ref="Y108:Z112" si="138">T108+N108+H108</f>
        <v>0</v>
      </c>
      <c r="Z108" s="61">
        <f t="shared" si="138"/>
        <v>0</v>
      </c>
      <c r="AA108" s="61">
        <f>Y108+Z108</f>
        <v>0</v>
      </c>
    </row>
    <row r="109" spans="1:27" x14ac:dyDescent="0.45">
      <c r="A109" s="29" t="s">
        <v>42</v>
      </c>
      <c r="B109" s="53">
        <v>12000</v>
      </c>
      <c r="C109" s="30">
        <v>0</v>
      </c>
      <c r="D109" s="54">
        <v>70</v>
      </c>
      <c r="E109" s="74"/>
      <c r="F109" s="56">
        <f t="shared" si="130"/>
        <v>0</v>
      </c>
      <c r="G109" s="56">
        <f t="shared" si="100"/>
        <v>0</v>
      </c>
      <c r="H109" s="57">
        <f t="shared" si="105"/>
        <v>0</v>
      </c>
      <c r="I109" s="57">
        <f t="shared" ref="I109:I112" si="139">E109*C109</f>
        <v>0</v>
      </c>
      <c r="J109" s="57">
        <f t="shared" ref="J109:J112" si="140">H109+I109</f>
        <v>0</v>
      </c>
      <c r="K109" s="74"/>
      <c r="L109" s="56">
        <f t="shared" si="101"/>
        <v>0</v>
      </c>
      <c r="M109" s="56">
        <f t="shared" si="102"/>
        <v>0</v>
      </c>
      <c r="N109" s="57">
        <f t="shared" si="115"/>
        <v>0</v>
      </c>
      <c r="O109" s="57">
        <f t="shared" si="103"/>
        <v>0</v>
      </c>
      <c r="P109" s="57">
        <f t="shared" ref="P109:P112" si="141">N109+O109</f>
        <v>0</v>
      </c>
      <c r="Q109" s="74"/>
      <c r="R109" s="63">
        <f t="shared" si="106"/>
        <v>0</v>
      </c>
      <c r="S109" s="56">
        <f t="shared" si="104"/>
        <v>0</v>
      </c>
      <c r="T109" s="60">
        <f t="shared" si="107"/>
        <v>0</v>
      </c>
      <c r="U109" s="60">
        <v>0</v>
      </c>
      <c r="V109" s="60">
        <f t="shared" ref="V109:V112" si="142">T109+U109</f>
        <v>0</v>
      </c>
      <c r="W109" s="61">
        <f>Q109+K109+E109</f>
        <v>0</v>
      </c>
      <c r="X109" s="61">
        <f t="shared" si="128"/>
        <v>0</v>
      </c>
      <c r="Y109" s="61">
        <f t="shared" si="138"/>
        <v>0</v>
      </c>
      <c r="Z109" s="61">
        <f t="shared" si="138"/>
        <v>0</v>
      </c>
      <c r="AA109" s="61">
        <f t="shared" ref="AA109:AA112" si="143">Y109+Z109</f>
        <v>0</v>
      </c>
    </row>
    <row r="110" spans="1:27" x14ac:dyDescent="0.45">
      <c r="A110" s="29" t="s">
        <v>43</v>
      </c>
      <c r="B110" s="53">
        <v>12000</v>
      </c>
      <c r="C110" s="30">
        <v>0</v>
      </c>
      <c r="D110" s="54">
        <v>90</v>
      </c>
      <c r="E110" s="74"/>
      <c r="F110" s="56">
        <f t="shared" si="130"/>
        <v>0</v>
      </c>
      <c r="G110" s="56">
        <f t="shared" si="100"/>
        <v>0</v>
      </c>
      <c r="H110" s="57">
        <f t="shared" si="105"/>
        <v>0</v>
      </c>
      <c r="I110" s="57">
        <f t="shared" si="139"/>
        <v>0</v>
      </c>
      <c r="J110" s="57">
        <f t="shared" si="140"/>
        <v>0</v>
      </c>
      <c r="K110" s="74"/>
      <c r="L110" s="56">
        <f t="shared" si="101"/>
        <v>0</v>
      </c>
      <c r="M110" s="56">
        <f t="shared" si="102"/>
        <v>0</v>
      </c>
      <c r="N110" s="57">
        <f t="shared" si="115"/>
        <v>0</v>
      </c>
      <c r="O110" s="57">
        <f t="shared" si="103"/>
        <v>0</v>
      </c>
      <c r="P110" s="57">
        <f t="shared" si="141"/>
        <v>0</v>
      </c>
      <c r="Q110" s="74"/>
      <c r="R110" s="63">
        <f t="shared" si="106"/>
        <v>0</v>
      </c>
      <c r="S110" s="56">
        <f t="shared" si="104"/>
        <v>0</v>
      </c>
      <c r="T110" s="60">
        <f t="shared" si="107"/>
        <v>0</v>
      </c>
      <c r="U110" s="60">
        <v>0</v>
      </c>
      <c r="V110" s="60">
        <f t="shared" si="142"/>
        <v>0</v>
      </c>
      <c r="W110" s="61">
        <f>Q110+K110+E110</f>
        <v>0</v>
      </c>
      <c r="X110" s="61">
        <f t="shared" si="128"/>
        <v>0</v>
      </c>
      <c r="Y110" s="61">
        <f t="shared" si="138"/>
        <v>0</v>
      </c>
      <c r="Z110" s="61">
        <f t="shared" si="138"/>
        <v>0</v>
      </c>
      <c r="AA110" s="61">
        <f t="shared" si="143"/>
        <v>0</v>
      </c>
    </row>
    <row r="111" spans="1:27" x14ac:dyDescent="0.45">
      <c r="A111" s="29" t="s">
        <v>44</v>
      </c>
      <c r="B111" s="53">
        <v>12000</v>
      </c>
      <c r="C111" s="30">
        <v>0</v>
      </c>
      <c r="D111" s="54">
        <v>90</v>
      </c>
      <c r="E111" s="74"/>
      <c r="F111" s="56">
        <f t="shared" si="130"/>
        <v>0</v>
      </c>
      <c r="G111" s="56">
        <f t="shared" si="100"/>
        <v>0</v>
      </c>
      <c r="H111" s="57">
        <f t="shared" si="105"/>
        <v>0</v>
      </c>
      <c r="I111" s="57">
        <f t="shared" si="139"/>
        <v>0</v>
      </c>
      <c r="J111" s="57">
        <f t="shared" si="140"/>
        <v>0</v>
      </c>
      <c r="K111" s="74"/>
      <c r="L111" s="56">
        <f t="shared" si="101"/>
        <v>0</v>
      </c>
      <c r="M111" s="56">
        <f t="shared" si="102"/>
        <v>0</v>
      </c>
      <c r="N111" s="57">
        <f t="shared" si="115"/>
        <v>0</v>
      </c>
      <c r="O111" s="57">
        <f t="shared" si="103"/>
        <v>0</v>
      </c>
      <c r="P111" s="57">
        <f t="shared" si="141"/>
        <v>0</v>
      </c>
      <c r="Q111" s="74"/>
      <c r="R111" s="63">
        <f t="shared" si="106"/>
        <v>0</v>
      </c>
      <c r="S111" s="56">
        <f t="shared" si="104"/>
        <v>0</v>
      </c>
      <c r="T111" s="60">
        <f t="shared" si="107"/>
        <v>0</v>
      </c>
      <c r="U111" s="60">
        <v>0</v>
      </c>
      <c r="V111" s="60">
        <f t="shared" si="142"/>
        <v>0</v>
      </c>
      <c r="W111" s="61">
        <f>Q111+K111+E111</f>
        <v>0</v>
      </c>
      <c r="X111" s="61">
        <f t="shared" si="128"/>
        <v>0</v>
      </c>
      <c r="Y111" s="61">
        <f t="shared" si="138"/>
        <v>0</v>
      </c>
      <c r="Z111" s="61">
        <f t="shared" si="138"/>
        <v>0</v>
      </c>
      <c r="AA111" s="61">
        <f t="shared" si="143"/>
        <v>0</v>
      </c>
    </row>
    <row r="112" spans="1:27" ht="19.5" thickBot="1" x14ac:dyDescent="0.5">
      <c r="A112" s="38" t="s">
        <v>45</v>
      </c>
      <c r="B112" s="38">
        <v>12000</v>
      </c>
      <c r="C112" s="86">
        <v>0</v>
      </c>
      <c r="D112" s="87">
        <v>95</v>
      </c>
      <c r="E112" s="88"/>
      <c r="F112" s="89">
        <f t="shared" si="130"/>
        <v>0</v>
      </c>
      <c r="G112" s="89">
        <f t="shared" si="100"/>
        <v>0</v>
      </c>
      <c r="H112" s="90">
        <f t="shared" si="105"/>
        <v>0</v>
      </c>
      <c r="I112" s="90">
        <f t="shared" si="139"/>
        <v>0</v>
      </c>
      <c r="J112" s="90">
        <f t="shared" si="140"/>
        <v>0</v>
      </c>
      <c r="K112" s="88"/>
      <c r="L112" s="89">
        <f t="shared" si="101"/>
        <v>0</v>
      </c>
      <c r="M112" s="89">
        <f t="shared" si="102"/>
        <v>0</v>
      </c>
      <c r="N112" s="90">
        <f t="shared" si="115"/>
        <v>0</v>
      </c>
      <c r="O112" s="90">
        <f t="shared" si="103"/>
        <v>0</v>
      </c>
      <c r="P112" s="90">
        <f t="shared" si="141"/>
        <v>0</v>
      </c>
      <c r="Q112" s="88"/>
      <c r="R112" s="92">
        <f t="shared" si="106"/>
        <v>0</v>
      </c>
      <c r="S112" s="89">
        <f t="shared" si="104"/>
        <v>0</v>
      </c>
      <c r="T112" s="93">
        <f t="shared" si="107"/>
        <v>0</v>
      </c>
      <c r="U112" s="93">
        <v>0</v>
      </c>
      <c r="V112" s="93">
        <f t="shared" si="142"/>
        <v>0</v>
      </c>
      <c r="W112" s="94">
        <f>Q112+K112+E112</f>
        <v>0</v>
      </c>
      <c r="X112" s="94">
        <f t="shared" si="128"/>
        <v>0</v>
      </c>
      <c r="Y112" s="94">
        <f t="shared" si="138"/>
        <v>0</v>
      </c>
      <c r="Z112" s="94">
        <f t="shared" si="138"/>
        <v>0</v>
      </c>
      <c r="AA112" s="94">
        <f t="shared" si="143"/>
        <v>0</v>
      </c>
    </row>
    <row r="113" spans="1:27" x14ac:dyDescent="0.45">
      <c r="A113" s="105" t="s">
        <v>63</v>
      </c>
      <c r="B113" s="106"/>
      <c r="C113" s="106"/>
      <c r="D113" s="107"/>
      <c r="E113" s="108"/>
      <c r="F113" s="80">
        <f t="shared" si="130"/>
        <v>0</v>
      </c>
      <c r="G113" s="80">
        <f t="shared" si="100"/>
        <v>0</v>
      </c>
      <c r="H113" s="81">
        <f t="shared" si="105"/>
        <v>0</v>
      </c>
      <c r="I113" s="109"/>
      <c r="J113" s="109"/>
      <c r="K113" s="108"/>
      <c r="L113" s="80">
        <f t="shared" si="101"/>
        <v>0</v>
      </c>
      <c r="M113" s="80">
        <f t="shared" si="102"/>
        <v>0</v>
      </c>
      <c r="N113" s="81">
        <f t="shared" si="115"/>
        <v>0</v>
      </c>
      <c r="O113" s="81">
        <f t="shared" si="103"/>
        <v>0</v>
      </c>
      <c r="P113" s="109"/>
      <c r="Q113" s="82"/>
      <c r="R113" s="83">
        <f t="shared" si="106"/>
        <v>0</v>
      </c>
      <c r="S113" s="80">
        <f t="shared" si="104"/>
        <v>0</v>
      </c>
      <c r="T113" s="84">
        <f t="shared" si="107"/>
        <v>0</v>
      </c>
      <c r="U113" s="110"/>
      <c r="V113" s="110"/>
      <c r="W113" s="111"/>
      <c r="X113" s="85">
        <f t="shared" ref="X113:X118" si="144">R113+M113+F113</f>
        <v>0</v>
      </c>
      <c r="Y113" s="111"/>
      <c r="Z113" s="111"/>
      <c r="AA113" s="111"/>
    </row>
    <row r="114" spans="1:27" x14ac:dyDescent="0.45">
      <c r="A114" s="29" t="s">
        <v>64</v>
      </c>
      <c r="B114" s="53">
        <v>12000</v>
      </c>
      <c r="C114" s="30">
        <v>0</v>
      </c>
      <c r="D114" s="54">
        <v>70</v>
      </c>
      <c r="E114" s="74"/>
      <c r="F114" s="56">
        <f t="shared" si="130"/>
        <v>0</v>
      </c>
      <c r="G114" s="56">
        <f t="shared" si="100"/>
        <v>0</v>
      </c>
      <c r="H114" s="57">
        <f t="shared" si="105"/>
        <v>0</v>
      </c>
      <c r="I114" s="57">
        <f>E114*C114</f>
        <v>0</v>
      </c>
      <c r="J114" s="57">
        <f>H114+I114</f>
        <v>0</v>
      </c>
      <c r="K114" s="74"/>
      <c r="L114" s="56">
        <f t="shared" si="101"/>
        <v>0</v>
      </c>
      <c r="M114" s="56">
        <f t="shared" si="102"/>
        <v>0</v>
      </c>
      <c r="N114" s="57">
        <f t="shared" si="115"/>
        <v>0</v>
      </c>
      <c r="O114" s="57">
        <f t="shared" si="103"/>
        <v>0</v>
      </c>
      <c r="P114" s="57">
        <f>N114+O114</f>
        <v>0</v>
      </c>
      <c r="Q114" s="58"/>
      <c r="R114" s="63">
        <f t="shared" si="106"/>
        <v>0</v>
      </c>
      <c r="S114" s="56">
        <f t="shared" si="104"/>
        <v>0</v>
      </c>
      <c r="T114" s="60">
        <f t="shared" si="107"/>
        <v>0</v>
      </c>
      <c r="U114" s="60">
        <v>0</v>
      </c>
      <c r="V114" s="60">
        <f>T114+U114</f>
        <v>0</v>
      </c>
      <c r="W114" s="61">
        <f>Q114+K114+E114</f>
        <v>0</v>
      </c>
      <c r="X114" s="61">
        <f t="shared" si="144"/>
        <v>0</v>
      </c>
      <c r="Y114" s="61">
        <f t="shared" ref="Y114:Z118" si="145">T114+N114+H114</f>
        <v>0</v>
      </c>
      <c r="Z114" s="61">
        <f t="shared" si="145"/>
        <v>0</v>
      </c>
      <c r="AA114" s="61">
        <f>Y114+Z114</f>
        <v>0</v>
      </c>
    </row>
    <row r="115" spans="1:27" x14ac:dyDescent="0.45">
      <c r="A115" s="29" t="s">
        <v>42</v>
      </c>
      <c r="B115" s="53">
        <v>12000</v>
      </c>
      <c r="C115" s="30">
        <v>0</v>
      </c>
      <c r="D115" s="54">
        <v>70</v>
      </c>
      <c r="E115" s="74"/>
      <c r="F115" s="56">
        <f t="shared" si="130"/>
        <v>0</v>
      </c>
      <c r="G115" s="56">
        <f t="shared" si="100"/>
        <v>0</v>
      </c>
      <c r="H115" s="57">
        <f t="shared" si="105"/>
        <v>0</v>
      </c>
      <c r="I115" s="57">
        <f t="shared" ref="I115:I118" si="146">E115*C115</f>
        <v>0</v>
      </c>
      <c r="J115" s="57">
        <f t="shared" ref="J115:J118" si="147">H115+I115</f>
        <v>0</v>
      </c>
      <c r="K115" s="74"/>
      <c r="L115" s="56">
        <f t="shared" si="101"/>
        <v>0</v>
      </c>
      <c r="M115" s="56">
        <f t="shared" si="102"/>
        <v>0</v>
      </c>
      <c r="N115" s="57">
        <f t="shared" si="115"/>
        <v>0</v>
      </c>
      <c r="O115" s="57">
        <f t="shared" si="103"/>
        <v>0</v>
      </c>
      <c r="P115" s="57">
        <f t="shared" ref="P115:P118" si="148">N115+O115</f>
        <v>0</v>
      </c>
      <c r="Q115" s="74"/>
      <c r="R115" s="63">
        <f t="shared" si="106"/>
        <v>0</v>
      </c>
      <c r="S115" s="56">
        <f t="shared" si="104"/>
        <v>0</v>
      </c>
      <c r="T115" s="60">
        <f t="shared" si="107"/>
        <v>0</v>
      </c>
      <c r="U115" s="60">
        <v>0</v>
      </c>
      <c r="V115" s="60">
        <f t="shared" ref="V115:V118" si="149">T115+U115</f>
        <v>0</v>
      </c>
      <c r="W115" s="61">
        <f t="shared" ref="W115:W118" si="150">Q115+K115+E115</f>
        <v>0</v>
      </c>
      <c r="X115" s="61">
        <f t="shared" si="144"/>
        <v>0</v>
      </c>
      <c r="Y115" s="61">
        <f t="shared" si="145"/>
        <v>0</v>
      </c>
      <c r="Z115" s="61">
        <f t="shared" si="145"/>
        <v>0</v>
      </c>
      <c r="AA115" s="61">
        <f t="shared" ref="AA115:AA118" si="151">Y115+Z115</f>
        <v>0</v>
      </c>
    </row>
    <row r="116" spans="1:27" x14ac:dyDescent="0.45">
      <c r="A116" s="29" t="s">
        <v>43</v>
      </c>
      <c r="B116" s="53">
        <v>12000</v>
      </c>
      <c r="C116" s="30">
        <v>0</v>
      </c>
      <c r="D116" s="54">
        <v>90</v>
      </c>
      <c r="E116" s="74"/>
      <c r="F116" s="56">
        <f t="shared" si="130"/>
        <v>0</v>
      </c>
      <c r="G116" s="56">
        <f t="shared" si="100"/>
        <v>0</v>
      </c>
      <c r="H116" s="57">
        <f t="shared" si="105"/>
        <v>0</v>
      </c>
      <c r="I116" s="57">
        <f t="shared" si="146"/>
        <v>0</v>
      </c>
      <c r="J116" s="57">
        <f t="shared" si="147"/>
        <v>0</v>
      </c>
      <c r="K116" s="74"/>
      <c r="L116" s="56">
        <f t="shared" si="101"/>
        <v>0</v>
      </c>
      <c r="M116" s="56">
        <f t="shared" si="102"/>
        <v>0</v>
      </c>
      <c r="N116" s="57">
        <f t="shared" si="115"/>
        <v>0</v>
      </c>
      <c r="O116" s="57">
        <f t="shared" si="103"/>
        <v>0</v>
      </c>
      <c r="P116" s="57">
        <f t="shared" si="148"/>
        <v>0</v>
      </c>
      <c r="Q116" s="74"/>
      <c r="R116" s="63">
        <f t="shared" si="106"/>
        <v>0</v>
      </c>
      <c r="S116" s="56">
        <f t="shared" si="104"/>
        <v>0</v>
      </c>
      <c r="T116" s="60">
        <f t="shared" si="107"/>
        <v>0</v>
      </c>
      <c r="U116" s="60">
        <v>0</v>
      </c>
      <c r="V116" s="60">
        <f t="shared" si="149"/>
        <v>0</v>
      </c>
      <c r="W116" s="61">
        <f t="shared" si="150"/>
        <v>0</v>
      </c>
      <c r="X116" s="61">
        <f t="shared" si="144"/>
        <v>0</v>
      </c>
      <c r="Y116" s="61">
        <f t="shared" si="145"/>
        <v>0</v>
      </c>
      <c r="Z116" s="61">
        <f t="shared" si="145"/>
        <v>0</v>
      </c>
      <c r="AA116" s="61">
        <f t="shared" si="151"/>
        <v>0</v>
      </c>
    </row>
    <row r="117" spans="1:27" x14ac:dyDescent="0.45">
      <c r="A117" s="29" t="s">
        <v>44</v>
      </c>
      <c r="B117" s="53">
        <v>12000</v>
      </c>
      <c r="C117" s="30">
        <v>0</v>
      </c>
      <c r="D117" s="54">
        <v>90</v>
      </c>
      <c r="E117" s="74"/>
      <c r="F117" s="56">
        <f t="shared" si="130"/>
        <v>0</v>
      </c>
      <c r="G117" s="56">
        <f t="shared" si="100"/>
        <v>0</v>
      </c>
      <c r="H117" s="57">
        <f t="shared" si="105"/>
        <v>0</v>
      </c>
      <c r="I117" s="57">
        <f t="shared" si="146"/>
        <v>0</v>
      </c>
      <c r="J117" s="57">
        <f t="shared" si="147"/>
        <v>0</v>
      </c>
      <c r="K117" s="74"/>
      <c r="L117" s="56">
        <f t="shared" si="101"/>
        <v>0</v>
      </c>
      <c r="M117" s="56">
        <f t="shared" si="102"/>
        <v>0</v>
      </c>
      <c r="N117" s="57">
        <f t="shared" si="115"/>
        <v>0</v>
      </c>
      <c r="O117" s="57">
        <f t="shared" si="103"/>
        <v>0</v>
      </c>
      <c r="P117" s="57">
        <f t="shared" si="148"/>
        <v>0</v>
      </c>
      <c r="Q117" s="74"/>
      <c r="R117" s="63">
        <f t="shared" si="106"/>
        <v>0</v>
      </c>
      <c r="S117" s="56">
        <f t="shared" si="104"/>
        <v>0</v>
      </c>
      <c r="T117" s="60">
        <f t="shared" si="107"/>
        <v>0</v>
      </c>
      <c r="U117" s="60">
        <v>0</v>
      </c>
      <c r="V117" s="60">
        <f t="shared" si="149"/>
        <v>0</v>
      </c>
      <c r="W117" s="61">
        <f t="shared" si="150"/>
        <v>0</v>
      </c>
      <c r="X117" s="61">
        <f t="shared" si="144"/>
        <v>0</v>
      </c>
      <c r="Y117" s="61">
        <f t="shared" si="145"/>
        <v>0</v>
      </c>
      <c r="Z117" s="61">
        <f t="shared" si="145"/>
        <v>0</v>
      </c>
      <c r="AA117" s="61">
        <f t="shared" si="151"/>
        <v>0</v>
      </c>
    </row>
    <row r="118" spans="1:27" ht="19.5" thickBot="1" x14ac:dyDescent="0.5">
      <c r="A118" s="38" t="s">
        <v>45</v>
      </c>
      <c r="B118" s="38">
        <v>12000</v>
      </c>
      <c r="C118" s="86">
        <v>0</v>
      </c>
      <c r="D118" s="87">
        <v>95</v>
      </c>
      <c r="E118" s="88"/>
      <c r="F118" s="89">
        <f t="shared" si="130"/>
        <v>0</v>
      </c>
      <c r="G118" s="89">
        <f t="shared" si="100"/>
        <v>0</v>
      </c>
      <c r="H118" s="90">
        <f t="shared" si="105"/>
        <v>0</v>
      </c>
      <c r="I118" s="90">
        <f t="shared" si="146"/>
        <v>0</v>
      </c>
      <c r="J118" s="90">
        <f t="shared" si="147"/>
        <v>0</v>
      </c>
      <c r="K118" s="88"/>
      <c r="L118" s="89">
        <f t="shared" si="101"/>
        <v>0</v>
      </c>
      <c r="M118" s="89">
        <f t="shared" si="102"/>
        <v>0</v>
      </c>
      <c r="N118" s="90">
        <f t="shared" si="115"/>
        <v>0</v>
      </c>
      <c r="O118" s="90">
        <f t="shared" si="103"/>
        <v>0</v>
      </c>
      <c r="P118" s="90">
        <f t="shared" si="148"/>
        <v>0</v>
      </c>
      <c r="Q118" s="88"/>
      <c r="R118" s="92">
        <f t="shared" si="106"/>
        <v>0</v>
      </c>
      <c r="S118" s="89">
        <f t="shared" si="104"/>
        <v>0</v>
      </c>
      <c r="T118" s="93">
        <f t="shared" si="107"/>
        <v>0</v>
      </c>
      <c r="U118" s="93">
        <v>0</v>
      </c>
      <c r="V118" s="93">
        <f t="shared" si="149"/>
        <v>0</v>
      </c>
      <c r="W118" s="94">
        <f t="shared" si="150"/>
        <v>0</v>
      </c>
      <c r="X118" s="94">
        <f t="shared" si="144"/>
        <v>0</v>
      </c>
      <c r="Y118" s="94">
        <f t="shared" si="145"/>
        <v>0</v>
      </c>
      <c r="Z118" s="94">
        <f t="shared" si="145"/>
        <v>0</v>
      </c>
      <c r="AA118" s="94">
        <f t="shared" si="151"/>
        <v>0</v>
      </c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อธิบายแบบฟอร์ม</vt:lpstr>
      <vt:lpstr>1. คณะวิทยาศาสตร์ฯ (บกศ)</vt:lpstr>
      <vt:lpstr>1. คณะวิทยาศาสตร์ฯ (กศ.ปช.)</vt:lpstr>
      <vt:lpstr>'1. คณะวิทยาศาสตร์ฯ (กศ.ปช.)'!Print_Area</vt:lpstr>
      <vt:lpstr>'1. คณะวิทยาศาสตร์ฯ (บกศ)'!Print_Area</vt:lpstr>
      <vt:lpstr>อธิบายแบบฟอร์ม!Print_Area</vt:lpstr>
      <vt:lpstr>'1. คณะวิทยาศาสตร์ฯ (กศ.ปช.)'!Print_Titles</vt:lpstr>
      <vt:lpstr>'1. คณะวิทยาศาสตร์ฯ (บกศ)'!Print_Titles</vt:lpstr>
      <vt:lpstr>อธิบายแบบฟอร์ม!Print_Titles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Laksamee.k</dc:creator>
  <cp:lastModifiedBy>laksamee.ka</cp:lastModifiedBy>
  <dcterms:created xsi:type="dcterms:W3CDTF">2023-07-10T03:11:35Z</dcterms:created>
  <dcterms:modified xsi:type="dcterms:W3CDTF">2023-07-11T08:04:41Z</dcterms:modified>
</cp:coreProperties>
</file>