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khonratchasi-my.sharepoint.com/personal/laksamee_ka_nrru_ac_th/Documents/Documents/66_ประมาณการรายรับ 67/แบบฟอร์มประมาณการรายรับ - 2567/"/>
    </mc:Choice>
  </mc:AlternateContent>
  <xr:revisionPtr revIDLastSave="113" documentId="8_{9B73DACA-3D8D-4DB3-9814-DB83BBA60AE0}" xr6:coauthVersionLast="47" xr6:coauthVersionMax="47" xr10:uidLastSave="{63C3A2F2-D9A0-4368-BA02-9E6A43AA0EED}"/>
  <bookViews>
    <workbookView xWindow="-120" yWindow="-120" windowWidth="21840" windowHeight="13020" activeTab="1" xr2:uid="{EDCF97CD-655F-4A60-AEA8-7E56EB12404A}"/>
  </bookViews>
  <sheets>
    <sheet name="อธิบายแบบฟอร์ม" sheetId="2" r:id="rId1"/>
    <sheet name="1. คณะพยาบาลศาสตร์ 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1_แผนงาน_ส่งเสริมบทบาทและการใช้โอกาสในการเข้าสู่ประชาคมอาเซียน" localSheetId="1">#REF!</definedName>
    <definedName name="_1_แผนงาน_ส่งเสริมบทบาทและการใช้โอกาสในการเข้าสู่ประชาคมอาเซียน" localSheetId="0">#REF!</definedName>
    <definedName name="_1_แผนงาน_ส่งเสริมบทบาทและการใช้โอกาสในการเข้าสู่ประชาคมอาเซียน">#REF!</definedName>
    <definedName name="_2_แผนงาน_พัฒนาและเพิ่มรายได้จากการท่องเที่ยวและบริการ" localSheetId="1">#REF!</definedName>
    <definedName name="_2_แผนงาน_พัฒนาและเพิ่มรายได้จากการท่องเที่ยวและบริการ" localSheetId="0">#REF!</definedName>
    <definedName name="_2_แผนงาน_พัฒนาและเพิ่มรายได้จากการท่องเที่ยวและบริการ">#REF!</definedName>
    <definedName name="_3_แผนงาน_ขยายโอกาสและพัฒนาคุณภาพการศึกษา" localSheetId="1">#REF!</definedName>
    <definedName name="_3_แผนงาน_ขยายโอกาสและพัฒนาคุณภาพการศึกษา" localSheetId="0">#REF!</definedName>
    <definedName name="_3_แผนงาน_ขยายโอกาสและพัฒนาคุณภาพการศึกษา">#REF!</definedName>
    <definedName name="_4_แผนงาน_สนับสนุนการจัดการศึกษาขั้นพื้นฐาน">#REF!</definedName>
    <definedName name="_5_แผนงาน_พัฒนาด้านสาธารณสุข">#REF!</definedName>
    <definedName name="_6_แผนงาน_อนุรักษ์ส่งเสริมและพัฒนาศาสนาศิลปะและวัฒนธรรม">#REF!</definedName>
    <definedName name="_7_แผนงาน_ส่งเสริมการวิจัยและพัฒนา">#REF!</definedName>
    <definedName name="_day1" localSheetId="1">#REF!</definedName>
    <definedName name="_day1" localSheetId="0">#REF!</definedName>
    <definedName name="_day1">#REF!</definedName>
    <definedName name="_day10" localSheetId="1">#REF!</definedName>
    <definedName name="_day10" localSheetId="0">#REF!</definedName>
    <definedName name="_day10">#REF!</definedName>
    <definedName name="_day11" localSheetId="1">#REF!</definedName>
    <definedName name="_day11" localSheetId="0">#REF!</definedName>
    <definedName name="_day11">#REF!</definedName>
    <definedName name="_day12" localSheetId="1">#REF!</definedName>
    <definedName name="_day12" localSheetId="0">#REF!</definedName>
    <definedName name="_day12">#REF!</definedName>
    <definedName name="_day13" localSheetId="1">#REF!</definedName>
    <definedName name="_day13" localSheetId="0">#REF!</definedName>
    <definedName name="_day13">#REF!</definedName>
    <definedName name="_day19" localSheetId="1">#REF!</definedName>
    <definedName name="_day19" localSheetId="0">#REF!</definedName>
    <definedName name="_day19">#REF!</definedName>
    <definedName name="_day2" localSheetId="1">#REF!</definedName>
    <definedName name="_day2" localSheetId="0">#REF!</definedName>
    <definedName name="_day2">#REF!</definedName>
    <definedName name="_day3" localSheetId="1">#REF!</definedName>
    <definedName name="_day3" localSheetId="0">#REF!</definedName>
    <definedName name="_day3">#REF!</definedName>
    <definedName name="_day4" localSheetId="1">#REF!</definedName>
    <definedName name="_day4" localSheetId="0">#REF!</definedName>
    <definedName name="_day4">#REF!</definedName>
    <definedName name="_day5" localSheetId="1">#REF!</definedName>
    <definedName name="_day5" localSheetId="0">#REF!</definedName>
    <definedName name="_day5">#REF!</definedName>
    <definedName name="_day6" localSheetId="1">#REF!</definedName>
    <definedName name="_day6" localSheetId="0">#REF!</definedName>
    <definedName name="_day6">#REF!</definedName>
    <definedName name="_day7" localSheetId="1">#REF!</definedName>
    <definedName name="_day7" localSheetId="0">#REF!</definedName>
    <definedName name="_day7">#REF!</definedName>
    <definedName name="_day8" localSheetId="1">#REF!</definedName>
    <definedName name="_day8" localSheetId="0">#REF!</definedName>
    <definedName name="_day8">#REF!</definedName>
    <definedName name="_day9" localSheetId="1">#REF!</definedName>
    <definedName name="_day9" localSheetId="0">#REF!</definedName>
    <definedName name="_day9">#REF!</definedName>
    <definedName name="a" localSheetId="1">#REF!</definedName>
    <definedName name="a" localSheetId="0">#REF!</definedName>
    <definedName name="a">#REF!</definedName>
    <definedName name="aaa" localSheetId="1">#REF!</definedName>
    <definedName name="aaa" localSheetId="0">#REF!</definedName>
    <definedName name="aaa">#REF!</definedName>
    <definedName name="ad" localSheetId="1">#REF!</definedName>
    <definedName name="ad" localSheetId="0">#REF!</definedName>
    <definedName name="ad">#REF!</definedName>
    <definedName name="ad_1" localSheetId="1">#REF!</definedName>
    <definedName name="ad_1" localSheetId="0">#REF!</definedName>
    <definedName name="ad_1">#REF!</definedName>
    <definedName name="ad_2" localSheetId="1">#REF!</definedName>
    <definedName name="ad_2" localSheetId="0">#REF!</definedName>
    <definedName name="ad_2">#REF!</definedName>
    <definedName name="ads" localSheetId="1">#REF!</definedName>
    <definedName name="ads" localSheetId="0">#REF!</definedName>
    <definedName name="ads">#REF!</definedName>
    <definedName name="AEC_3" localSheetId="0">[1]Index!$A$66:$A$73</definedName>
    <definedName name="AEC_3">[2]Index!$A$66:$A$73</definedName>
    <definedName name="aor" localSheetId="1">#REF!</definedName>
    <definedName name="aor" localSheetId="0">#REF!</definedName>
    <definedName name="aor">#REF!</definedName>
    <definedName name="b" localSheetId="1">#REF!</definedName>
    <definedName name="b" localSheetId="0">#REF!</definedName>
    <definedName name="b">#REF!</definedName>
    <definedName name="bbb" localSheetId="1">#REF!</definedName>
    <definedName name="bbb" localSheetId="0">#REF!</definedName>
    <definedName name="bbb">#REF!</definedName>
    <definedName name="Bottom_Tank" localSheetId="1">#REF!</definedName>
    <definedName name="Bottom_Tank" localSheetId="0">#REF!</definedName>
    <definedName name="Bottom_Tank">#REF!</definedName>
    <definedName name="Bottom_Tank_1" localSheetId="1">#REF!</definedName>
    <definedName name="Bottom_Tank_1" localSheetId="0">#REF!</definedName>
    <definedName name="Bottom_Tank_1">#REF!</definedName>
    <definedName name="Bottom_Tank_2" localSheetId="1">#REF!</definedName>
    <definedName name="Bottom_Tank_2" localSheetId="0">#REF!</definedName>
    <definedName name="Bottom_Tank_2">#REF!</definedName>
    <definedName name="Building">#REF!</definedName>
    <definedName name="Building_old">#REF!</definedName>
    <definedName name="CI_NO.7">'[3]Index(วิธีจัดซื้อจัดจ้างno.7)'!$E$2:$E$34</definedName>
    <definedName name="CI_รจ.ตามจริง">'[3]Index no.8'!$C$2:$C$174</definedName>
    <definedName name="CI_อุดหนุน">'[3]Index no.8'!$A$2:$A$24</definedName>
    <definedName name="comg" localSheetId="0">#REF!</definedName>
    <definedName name="comg">#REF!</definedName>
    <definedName name="Commitment_item" localSheetId="0">#REF!</definedName>
    <definedName name="Commitment_item">#REF!</definedName>
    <definedName name="comt" localSheetId="0">#REF!</definedName>
    <definedName name="comt">#REF!</definedName>
    <definedName name="Conun_2" localSheetId="0">[1]Index!$A$1:$A$28</definedName>
    <definedName name="Conun_2">[2]Index!$A$1:$A$28</definedName>
    <definedName name="cost1" localSheetId="1">#REF!</definedName>
    <definedName name="cost1" localSheetId="0">#REF!</definedName>
    <definedName name="cost1">#REF!</definedName>
    <definedName name="cost10" localSheetId="1">#REF!</definedName>
    <definedName name="cost10" localSheetId="0">#REF!</definedName>
    <definedName name="cost10">#REF!</definedName>
    <definedName name="cost11" localSheetId="1">#REF!</definedName>
    <definedName name="cost11" localSheetId="0">#REF!</definedName>
    <definedName name="cost11">#REF!</definedName>
    <definedName name="cost12" localSheetId="1">#REF!</definedName>
    <definedName name="cost12" localSheetId="0">#REF!</definedName>
    <definedName name="cost12">#REF!</definedName>
    <definedName name="cost13" localSheetId="1">#REF!</definedName>
    <definedName name="cost13" localSheetId="0">#REF!</definedName>
    <definedName name="cost13">#REF!</definedName>
    <definedName name="cost2" localSheetId="1">#REF!</definedName>
    <definedName name="cost2" localSheetId="0">#REF!</definedName>
    <definedName name="cost2">#REF!</definedName>
    <definedName name="cost23" localSheetId="1">#REF!</definedName>
    <definedName name="cost23" localSheetId="0">#REF!</definedName>
    <definedName name="cost23">#REF!</definedName>
    <definedName name="cost3" localSheetId="1">#REF!</definedName>
    <definedName name="cost3" localSheetId="0">#REF!</definedName>
    <definedName name="cost3">#REF!</definedName>
    <definedName name="cost4" localSheetId="1">#REF!</definedName>
    <definedName name="cost4" localSheetId="0">#REF!</definedName>
    <definedName name="cost4">#REF!</definedName>
    <definedName name="cost5" localSheetId="1">#REF!</definedName>
    <definedName name="cost5" localSheetId="0">#REF!</definedName>
    <definedName name="cost5">#REF!</definedName>
    <definedName name="cost6" localSheetId="1">#REF!</definedName>
    <definedName name="cost6" localSheetId="0">#REF!</definedName>
    <definedName name="cost6">#REF!</definedName>
    <definedName name="cost7" localSheetId="1">#REF!</definedName>
    <definedName name="cost7" localSheetId="0">#REF!</definedName>
    <definedName name="cost7">#REF!</definedName>
    <definedName name="cost8" localSheetId="1">#REF!</definedName>
    <definedName name="cost8" localSheetId="0">#REF!</definedName>
    <definedName name="cost8">#REF!</definedName>
    <definedName name="cost9" localSheetId="1">#REF!</definedName>
    <definedName name="cost9" localSheetId="0">#REF!</definedName>
    <definedName name="cost9">#REF!</definedName>
    <definedName name="CostCenter">#REF!</definedName>
    <definedName name="d" localSheetId="0">[4]index!$C$3:$C$9</definedName>
    <definedName name="d">[5]index!$C$3:$C$9</definedName>
    <definedName name="e" localSheetId="1">#REF!</definedName>
    <definedName name="e" localSheetId="0">#REF!</definedName>
    <definedName name="e">#REF!</definedName>
    <definedName name="FC" localSheetId="1">#REF!</definedName>
    <definedName name="FC">#REF!</definedName>
    <definedName name="Functional__Area">'[6]Index10-12(1)'!$B$81:$B$119</definedName>
    <definedName name="Functional_area" localSheetId="0">#REF!</definedName>
    <definedName name="Functional_area">#REF!</definedName>
    <definedName name="Functional_Area_no.4">[3]Index_รวม!$B$80:$B$121</definedName>
    <definedName name="Functional_Area_no.6">[3]Index_รวม!$C$86:$C$126</definedName>
    <definedName name="FunctionalArea" localSheetId="0">'[7]Ind.3.6'!$I$4:$I$60</definedName>
    <definedName name="FunctionalArea">'[8]Ind.3.6'!$I$4:$I$60</definedName>
    <definedName name="Fund" localSheetId="0">#REF!</definedName>
    <definedName name="Fund">#REF!</definedName>
    <definedName name="Fund_Center" localSheetId="0">#REF!</definedName>
    <definedName name="Fund_Center">#REF!</definedName>
    <definedName name="fund1" localSheetId="0">#REF!</definedName>
    <definedName name="fund1">#REF!</definedName>
    <definedName name="funda">#REF!</definedName>
    <definedName name="fundc">#REF!</definedName>
    <definedName name="fundcenter" localSheetId="0">'[9]index '!$C$3:$C$40</definedName>
    <definedName name="fundcenter">'[10]index '!$C$3:$C$40</definedName>
    <definedName name="G_16" localSheetId="0">#REF!</definedName>
    <definedName name="G_16">#REF!</definedName>
    <definedName name="G_Policy" localSheetId="0">#REF!</definedName>
    <definedName name="G_Policy">#REF!</definedName>
    <definedName name="HTML_CodePage" hidden="1">874</definedName>
    <definedName name="HTML_Control" localSheetId="1" hidden="1">{"'SUMMATION'!$B$2:$I$2"}</definedName>
    <definedName name="HTML_Control" localSheetId="0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'[11]Income Type'!$A$1:$B$65536</definedName>
    <definedName name="Karupan_old" localSheetId="0">[12]Index!$A$60:$A$63</definedName>
    <definedName name="Karupan_old">[13]Index!$A$60:$A$63</definedName>
    <definedName name="kk" localSheetId="1">#REF!</definedName>
    <definedName name="kk" localSheetId="0">#REF!</definedName>
    <definedName name="kk">#REF!</definedName>
    <definedName name="L" localSheetId="1">#REF!</definedName>
    <definedName name="L" localSheetId="0">#REF!</definedName>
    <definedName name="L">#REF!</definedName>
    <definedName name="L_1" localSheetId="1">#REF!</definedName>
    <definedName name="L_1" localSheetId="0">#REF!</definedName>
    <definedName name="L_1">#REF!</definedName>
    <definedName name="L_2" localSheetId="1">#REF!</definedName>
    <definedName name="L_2" localSheetId="0">#REF!</definedName>
    <definedName name="L_2">#REF!</definedName>
    <definedName name="Level_01">'[3]Level (รายรับ)'!$A$3:$A$5</definedName>
    <definedName name="Level_1">'[3]Level (รายจ่าย)'!$A$3:$A$7</definedName>
    <definedName name="lflllldldl" localSheetId="1">#REF!</definedName>
    <definedName name="lflllldldl" localSheetId="0">#REF!</definedName>
    <definedName name="lflllldldl">#REF!</definedName>
    <definedName name="ll" localSheetId="1">#REF!</definedName>
    <definedName name="ll" localSheetId="0">#REF!</definedName>
    <definedName name="ll">#REF!</definedName>
    <definedName name="LLOOO" localSheetId="1">#REF!</definedName>
    <definedName name="LLOOO" localSheetId="0">#REF!</definedName>
    <definedName name="LLOOO">#REF!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>'[3]Level (รายจ่าย)'!$U$3:$V$18</definedName>
    <definedName name="Logic01">'[3]Level (รายรับ)'!$A$13:$B$39</definedName>
    <definedName name="maintain" localSheetId="0">#REF!</definedName>
    <definedName name="maintain">#REF!</definedName>
    <definedName name="Mission" localSheetId="0">#REF!</definedName>
    <definedName name="Mission">#REF!</definedName>
    <definedName name="MMM" localSheetId="1">#REF!</definedName>
    <definedName name="MMM" localSheetId="0">#REF!</definedName>
    <definedName name="MMM">#REF!</definedName>
    <definedName name="MMMMM" localSheetId="1">#REF!</definedName>
    <definedName name="MMMMM" localSheetId="0">#REF!</definedName>
    <definedName name="MMMMM">#REF!</definedName>
    <definedName name="MU_strategic">#REF!</definedName>
    <definedName name="n" localSheetId="1">#REF!</definedName>
    <definedName name="n" localSheetId="0">#REF!</definedName>
    <definedName name="n">#REF!</definedName>
    <definedName name="nnn" localSheetId="1">#REF!</definedName>
    <definedName name="nnn" localSheetId="0">#REF!</definedName>
    <definedName name="nnn">#REF!</definedName>
    <definedName name="Obj">#REF!</definedName>
    <definedName name="p" localSheetId="1">#REF!</definedName>
    <definedName name="p" localSheetId="0">#REF!</definedName>
    <definedName name="p">#REF!</definedName>
    <definedName name="_xlnm.Print_Area" localSheetId="1">'1. คณะพยาบาลศาสตร์ '!$A$1:$AA$26</definedName>
    <definedName name="_xlnm.Print_Area" localSheetId="0">อธิบายแบบฟอร์ม!$A$1:$AA$99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'1. คณะพยาบาลศาสตร์ '!$6:$7</definedName>
    <definedName name="_xlnm.Print_Titles" localSheetId="0">อธิบายแบบฟอร์ม!$6:$7</definedName>
    <definedName name="Roof_Tank" localSheetId="1">#REF!</definedName>
    <definedName name="Roof_Tank" localSheetId="0">#REF!</definedName>
    <definedName name="Roof_Tank">#REF!</definedName>
    <definedName name="Roof_Tank_1" localSheetId="1">#REF!</definedName>
    <definedName name="Roof_Tank_1" localSheetId="0">#REF!</definedName>
    <definedName name="Roof_Tank_1">#REF!</definedName>
    <definedName name="Roof_Tank_2" localSheetId="1">#REF!</definedName>
    <definedName name="Roof_Tank_2" localSheetId="0">#REF!</definedName>
    <definedName name="Roof_Tank_2">#REF!</definedName>
    <definedName name="RP_tblFormat3_2" localSheetId="1">#REF!</definedName>
    <definedName name="RP_tblFormat3_2" localSheetId="0">#REF!</definedName>
    <definedName name="RP_tblFormat3_2">#REF!</definedName>
    <definedName name="RP_tblFormat3_2_1" localSheetId="1">#REF!</definedName>
    <definedName name="RP_tblFormat3_2_1" localSheetId="0">#REF!</definedName>
    <definedName name="RP_tblFormat3_2_1">#REF!</definedName>
    <definedName name="RP_tblFormat3_2_2" localSheetId="1">#REF!</definedName>
    <definedName name="RP_tblFormat3_2_2" localSheetId="0">#REF!</definedName>
    <definedName name="RP_tblFormat3_2_2">#REF!</definedName>
    <definedName name="RP_tblRptHeading" localSheetId="1">#REF!</definedName>
    <definedName name="RP_tblRptHeading" localSheetId="0">#REF!</definedName>
    <definedName name="RP_tblRptHeading">#REF!</definedName>
    <definedName name="RP_tblRptHeading_1" localSheetId="1">#REF!</definedName>
    <definedName name="RP_tblRptHeading_1" localSheetId="0">#REF!</definedName>
    <definedName name="RP_tblRptHeading_1">#REF!</definedName>
    <definedName name="RP_tblRptHeading_2" localSheetId="1">#REF!</definedName>
    <definedName name="RP_tblRptHeading_2" localSheetId="0">#REF!</definedName>
    <definedName name="RP_tblRptHeading_2">#REF!</definedName>
    <definedName name="S_9">#REF!</definedName>
    <definedName name="select">#REF!</definedName>
    <definedName name="status">#REF!</definedName>
    <definedName name="step001">[3]no.4!$B1</definedName>
    <definedName name="step002">[3]no.4!$C1</definedName>
    <definedName name="step003">[3]no.4!$D1</definedName>
    <definedName name="step01">[3]no.6!$B1</definedName>
    <definedName name="step02">[3]no.6!$C1</definedName>
    <definedName name="Table_Logic" localSheetId="0">[7]สูตรแผนงาน!$G$3:$H$6</definedName>
    <definedName name="Table_Logic">[8]สูตรแผนงาน!$G$3:$H$6</definedName>
    <definedName name="ttt" localSheetId="1">#REF!</definedName>
    <definedName name="ttt" localSheetId="0">#REF!</definedName>
    <definedName name="ttt">#REF!</definedName>
    <definedName name="W" localSheetId="1">#REF!</definedName>
    <definedName name="W" localSheetId="0">#REF!</definedName>
    <definedName name="W">#REF!</definedName>
    <definedName name="W_1" localSheetId="1">#REF!</definedName>
    <definedName name="W_1" localSheetId="0">#REF!</definedName>
    <definedName name="W_1">#REF!</definedName>
    <definedName name="W_2" localSheetId="1">#REF!</definedName>
    <definedName name="W_2" localSheetId="0">#REF!</definedName>
    <definedName name="W_2">#REF!</definedName>
    <definedName name="wall_Tank" localSheetId="1">#REF!</definedName>
    <definedName name="wall_Tank" localSheetId="0">#REF!</definedName>
    <definedName name="wall_Tank">#REF!</definedName>
    <definedName name="wall_Tank_1" localSheetId="1">#REF!</definedName>
    <definedName name="wall_Tank_1" localSheetId="0">#REF!</definedName>
    <definedName name="wall_Tank_1">#REF!</definedName>
    <definedName name="wall_Tank_2" localSheetId="1">#REF!</definedName>
    <definedName name="wall_Tank_2" localSheetId="0">#REF!</definedName>
    <definedName name="wall_Tank_2">#REF!</definedName>
    <definedName name="x" localSheetId="1">#REF!</definedName>
    <definedName name="x" localSheetId="0">#REF!</definedName>
    <definedName name="x">#REF!</definedName>
    <definedName name="year">[3]Index_รวม!$F$6:$F$10</definedName>
    <definedName name="กกกกก" localSheetId="1">#REF!</definedName>
    <definedName name="กกกกก" localSheetId="0">#REF!</definedName>
    <definedName name="กกกกก">#REF!</definedName>
    <definedName name="กราร" localSheetId="1">#REF!</definedName>
    <definedName name="กราร" localSheetId="0">#REF!</definedName>
    <definedName name="กราร">#REF!</definedName>
    <definedName name="กสกสนก" localSheetId="1">#REF!</definedName>
    <definedName name="กสกสนก" localSheetId="0">#REF!</definedName>
    <definedName name="กสกสนก">#REF!</definedName>
    <definedName name="กากรกากรกากร" localSheetId="1">#REF!</definedName>
    <definedName name="กากรกากรกากร" localSheetId="0">#REF!</definedName>
    <definedName name="กากรกากรกากร">#REF!</definedName>
    <definedName name="การนำเงินรายได้สะสมหรือเงินต้นมาใช้">#REF!</definedName>
    <definedName name="ค.พร้อมก.บริหาร">#REF!</definedName>
    <definedName name="ค.พร้อมของการบริหารจัดการ" localSheetId="0">'[7]Ind.3.3.1'!$E$22:$E$26</definedName>
    <definedName name="ค.พร้อมของการบริหารจัดการ">'[8]Ind.3.3.1'!$E$22:$E$26</definedName>
    <definedName name="ค.พร้อมบุคลากร" localSheetId="0">'[7]Ind.3.3.1'!$E$15:$E$19</definedName>
    <definedName name="ค.พร้อมบุคลากร">'[8]Ind.3.3.1'!$E$15:$E$19</definedName>
    <definedName name="ค.พร้อมพื้นที่ดำเนินโครงการ" localSheetId="0">'[7]Ind.3.3.1'!$E$10:$E$12</definedName>
    <definedName name="ค.พร้อมพื้นที่ดำเนินโครงการ">'[8]Ind.3.3.1'!$E$10:$E$12</definedName>
    <definedName name="ค.เสี่ยง" localSheetId="1">#REF!</definedName>
    <definedName name="ค.เสี่ยง" localSheetId="0">#REF!</definedName>
    <definedName name="ค.เสี่ยง">#REF!</definedName>
    <definedName name="ครุภัณฑ์">'[14]ข้อมูลหลัก (mu)'!$Z$63692:$Z$63694</definedName>
    <definedName name="ครุภัณฑ์ผูกพันใหม่" localSheetId="0">'[15]Index1 (ห้ามลบ)'!#REF!</definedName>
    <definedName name="ครุภัณฑ์ผูกพันใหม่">'[16]Index1 (ห้ามลบ)'!#REF!</definedName>
    <definedName name="ความพร้อมของการบริหารจัดการ">[3]Index_รวม!$E$31:$E$35</definedName>
    <definedName name="ความพร้อมของบุคลากร_ทีมงาน">[3]Index_รวม!$E$23:$E$27</definedName>
    <definedName name="ความพร้อมของพื้นที่ดำเนินโครงการ">[3]Index_รวม!$E$17:$E$19</definedName>
    <definedName name="ความพร้อมพื้นที่" localSheetId="0">#REF!</definedName>
    <definedName name="ความพร้อมพื้นที่">#REF!</definedName>
    <definedName name="ความเสี่ยงที่อาจเกิดขึ้น">[3]Index_รวม!$E$39:$E$44</definedName>
    <definedName name="ค่าครุภัณฑ์" localSheetId="0">#REF!</definedName>
    <definedName name="ค่าครุภัณฑ์">#REF!</definedName>
    <definedName name="ค่าจ้างชั่วคราว" localSheetId="0">#REF!</definedName>
    <definedName name="ค่าจ้างชั่วคราว">#REF!</definedName>
    <definedName name="ค่าจ้างประจำ" localSheetId="0">#REF!</definedName>
    <definedName name="ค่าจ้างประจำ">#REF!</definedName>
    <definedName name="ค่าใช้สอย">#REF!</definedName>
    <definedName name="ค่าตอบแทน">#REF!</definedName>
    <definedName name="ค่าวัสดุ">#REF!</definedName>
    <definedName name="ค่าสาธารณูปโภค">#REF!</definedName>
    <definedName name="โครงการ" localSheetId="0">'[7]Ind.3.6'!$E$10:$E$28</definedName>
    <definedName name="โครงการ">'[8]Ind.3.6'!$E$10:$E$28</definedName>
    <definedName name="งบเงินอุดหนุน" localSheetId="0">#REF!</definedName>
    <definedName name="งบเงินอุดหนุน">#REF!</definedName>
    <definedName name="งานทั่วไป" localSheetId="0">[17]ภูมิทัศน์!#REF!</definedName>
    <definedName name="งานทั่วไป">[17]ภูมิทัศน์!#REF!</definedName>
    <definedName name="งานบัวเชิงผนัง" localSheetId="0">[17]ภูมิทัศน์!#REF!</definedName>
    <definedName name="งานบัวเชิงผนัง">[17]ภูมิทัศน์!#REF!</definedName>
    <definedName name="งานประตูหน้าต่าง">[17]ภูมิทัศน์!#REF!</definedName>
    <definedName name="งานผนัง">[17]ภูมิทัศน์!#REF!</definedName>
    <definedName name="งานฝ้าเพดาน">[17]ภูมิทัศน์!#REF!</definedName>
    <definedName name="งานพื้น">[17]ภูมิทัศน์!#REF!</definedName>
    <definedName name="งานไฟฟ้า" localSheetId="1">#REF!</definedName>
    <definedName name="งานไฟฟ้า" localSheetId="0">#REF!</definedName>
    <definedName name="งานไฟฟ้า">#REF!</definedName>
    <definedName name="งานสุขภัณฑ์" localSheetId="1">[17]ภูมิทัศน์!#REF!</definedName>
    <definedName name="งานสุขภัณฑ์" localSheetId="0">[17]ภูมิทัศน์!#REF!</definedName>
    <definedName name="งานสุขภัณฑ์">[17]ภูมิทัศน์!#REF!</definedName>
    <definedName name="งานหลังคา" localSheetId="1">[17]ภูมิทัศน์!#REF!</definedName>
    <definedName name="งานหลังคา" localSheetId="0">[17]ภูมิทัศน์!#REF!</definedName>
    <definedName name="งานหลังคา">[17]ภูมิทัศน์!#REF!</definedName>
    <definedName name="เงินเดือน" localSheetId="1">#REF!</definedName>
    <definedName name="เงินเดือน" localSheetId="0">#REF!</definedName>
    <definedName name="เงินเดือน">#REF!</definedName>
    <definedName name="จัดสร้าง" localSheetId="1">#REF!</definedName>
    <definedName name="จัดสร้าง" localSheetId="0">#REF!</definedName>
    <definedName name="จัดสร้าง">#REF!</definedName>
    <definedName name="จำแนกประเภทครุภัณฑ์">#REF!</definedName>
    <definedName name="ชำรุด">'[14]ข้อมูลหลัก (mu)'!$AE$777:$AE$778</definedName>
    <definedName name="ใช่" localSheetId="1">#REF!</definedName>
    <definedName name="ใช่" localSheetId="0">#REF!</definedName>
    <definedName name="ใช่">#REF!</definedName>
    <definedName name="ซ่อม" localSheetId="1">#REF!</definedName>
    <definedName name="ซ่อม">#REF!</definedName>
    <definedName name="ด" localSheetId="1">#REF!</definedName>
    <definedName name="ด" localSheetId="0">#REF!</definedName>
    <definedName name="ด">#REF!</definedName>
    <definedName name="ดด" localSheetId="1">#REF!</definedName>
    <definedName name="ดด" localSheetId="0">#REF!</definedName>
    <definedName name="ดด">#REF!</definedName>
    <definedName name="ดอกเบี้ยรับและรายได้จากเงินลงทุน">#REF!</definedName>
    <definedName name="ต.ลุ่มสุ่ม_อ.ไทรโยค_จังหวัดกาญจนบุรี">#REF!</definedName>
    <definedName name="ตัวชี้วัด">[3]Index_รวม!$D$6:$D$8</definedName>
    <definedName name="ตัวชี้วัดโครงการ">[6]Indexตัวชี้วัดและแผนงาน!$G$6:$G$9</definedName>
    <definedName name="ที่ดินและสิ่งก่อสร้าง" localSheetId="1">#REF!</definedName>
    <definedName name="ที่ดินและสิ่งก่อสร้าง" localSheetId="0">#REF!</definedName>
    <definedName name="ที่ดินและสิ่งก่อสร้าง">#REF!</definedName>
    <definedName name="ที่ตั้ง" localSheetId="1">#REF!</definedName>
    <definedName name="ที่ตั้ง" localSheetId="0">#REF!</definedName>
    <definedName name="ที่ตั้ง">#REF!</definedName>
    <definedName name="ที่ตั้ง1" localSheetId="1">#REF!</definedName>
    <definedName name="ที่ตั้ง1" localSheetId="0">#REF!</definedName>
    <definedName name="ที่ตั้ง1">#REF!</definedName>
    <definedName name="ที่ตั้ง2" localSheetId="0">'[18]Index1 (ห้ามลบ)'!$B$290:$B$299</definedName>
    <definedName name="ที่ตั้ง2">'[19]Index1 (ห้ามลบ)'!$B$290:$B$299</definedName>
    <definedName name="นย.รัฐบาล" localSheetId="0">'[7]Ind.3.3.1'!$C$54:$C$64</definedName>
    <definedName name="นย.รัฐบาล">'[8]Ind.3.3.1'!$C$54:$C$64</definedName>
    <definedName name="นโยบายรัฐ">[3]Index_รวม!$C$52:$C$62</definedName>
    <definedName name="นโยบายรัฐบาล" localSheetId="0">'[18]Index1 (ห้ามลบ)'!$B$3:$B$65</definedName>
    <definedName name="นโยบายรัฐบาล">'[19]Index1 (ห้ามลบ)'!$B$3:$B$65</definedName>
    <definedName name="ป" localSheetId="1">#REF!</definedName>
    <definedName name="ป" localSheetId="0">#REF!</definedName>
    <definedName name="ป">#REF!</definedName>
    <definedName name="ประเภท1" localSheetId="0">'[7]Ind.3.3.1'!$C$50:$C$51</definedName>
    <definedName name="ประเภท1">'[8]Ind.3.3.1'!$C$50:$C$51</definedName>
    <definedName name="ประเภทครุภัณฑ์" localSheetId="0">'[18]Index1 (ห้ามลบ)'!$B$268:$B$276</definedName>
    <definedName name="ประเภทครุภัณฑ์">'[19]Index1 (ห้ามลบ)'!$B$268:$B$276</definedName>
    <definedName name="ประเภทครุภัณฑ์__สิ่งก่อสร้าง">'[3]Index no.7'!$A$2:$A$23</definedName>
    <definedName name="ประเภทครุภัณฑ์สิ่งก่อสร้าง">'[20]Index no.4.3'!$A$2:$A$23</definedName>
    <definedName name="ประเภทแผนงาน" localSheetId="0">'[7]Ind.3.3.1'!$A$5:$A$8</definedName>
    <definedName name="ประเภทแผนงาน">'[8]Ind.3.3.1'!$A$5:$A$8</definedName>
    <definedName name="ประสบการณ์และความเชี่ยวชาญในการดำเนินการ">[3]Index_รวม!$E$11:$E$13</definedName>
    <definedName name="ปสก.ค.เชี่ยวชาญ" localSheetId="0">'[7]Ind.3.3.1'!$E$5:$E$7</definedName>
    <definedName name="ปสก.ค.เชี่ยวชาญ">'[8]Ind.3.3.1'!$E$5:$E$7</definedName>
    <definedName name="ปสก.และค.เชี่ยวชาญ" localSheetId="1">#REF!</definedName>
    <definedName name="ปสก.และค.เชี่ยวชาญ" localSheetId="0">#REF!</definedName>
    <definedName name="ปสก.และค.เชี่ยวชาญ">#REF!</definedName>
    <definedName name="เป้าหมายการให้บริการหน่วยงาน">[3]Index_รวม!$C$28:$C$41</definedName>
    <definedName name="เป้าหมายหน่วยงาน" localSheetId="0">#REF!</definedName>
    <definedName name="เป้าหมายหน่วยงาน">#REF!</definedName>
    <definedName name="เป้าหมายให้บริการหน่วยงาน" localSheetId="0">'[7]Ind.3.3.1'!$C$73:$C$80</definedName>
    <definedName name="เป้าหมายให้บริการหน่วยงาน">'[8]Ind.3.3.1'!$C$73:$C$80</definedName>
    <definedName name="โปรดเลือก" localSheetId="1">#REF!</definedName>
    <definedName name="โปรดเลือก" localSheetId="0">#REF!</definedName>
    <definedName name="โปรดเลือก">#REF!</definedName>
    <definedName name="ผลผลิต1" localSheetId="0">'[18]Index1 (ห้ามลบ)'!$B$118:$B$215</definedName>
    <definedName name="ผลผลิต1">'[19]Index1 (ห้ามลบ)'!$B$118:$B$215</definedName>
    <definedName name="ผลผลิต3" localSheetId="0">'[7]Ind.3.3.1'!$C$38:$C$47</definedName>
    <definedName name="ผลผลิต3">'[8]Ind.3.3.1'!$C$38:$C$47</definedName>
    <definedName name="ผลผลิตบูรณาการ" localSheetId="0">'[7]Ind.3.3.1'!$G$34:$G$42</definedName>
    <definedName name="ผลผลิตบูรณาการ">'[8]Ind.3.3.1'!$G$34:$G$42</definedName>
    <definedName name="แผนงาน1" localSheetId="1">#REF!</definedName>
    <definedName name="แผนงาน1" localSheetId="0">#REF!</definedName>
    <definedName name="แผนงาน1">#REF!</definedName>
    <definedName name="แผนงาน2561">'[21]Index10-12'!$G$15:$G$17</definedName>
    <definedName name="แผนงานบูรณาการ" localSheetId="0">'[7]Ind.3.3.1'!$G$5:$G$31</definedName>
    <definedName name="แผนงานบูรณาการ">'[8]Ind.3.3.1'!$G$5:$G$31</definedName>
    <definedName name="แผนงานพฐ.ยุท" localSheetId="0">'[7]Ind.3.3.1'!$C$5:$C$35</definedName>
    <definedName name="แผนงานพฐ.ยุท">'[8]Ind.3.3.1'!$C$5:$C$35</definedName>
    <definedName name="พันธกิจ">[3]Index_รวม!$C$45:$C$49</definedName>
    <definedName name="ฟ" localSheetId="1">#REF!</definedName>
    <definedName name="ฟ" localSheetId="0">#REF!</definedName>
    <definedName name="ฟ">#REF!</definedName>
    <definedName name="ไฟฟ_า_ภายใน" localSheetId="1">#REF!</definedName>
    <definedName name="ไฟฟ_า_ภายใน" localSheetId="0">#REF!</definedName>
    <definedName name="ไฟฟ_า_ภายใน">#REF!</definedName>
    <definedName name="ไฟฟ_า_ภายใน_1" localSheetId="1">#REF!</definedName>
    <definedName name="ไฟฟ_า_ภายใน_1" localSheetId="0">#REF!</definedName>
    <definedName name="ไฟฟ_า_ภายใน_1">#REF!</definedName>
    <definedName name="ไฟฟ_า_ภายใน_2" localSheetId="1">#REF!</definedName>
    <definedName name="ไฟฟ_า_ภายใน_2" localSheetId="0">#REF!</definedName>
    <definedName name="ไฟฟ_า_ภายใน_2">#REF!</definedName>
    <definedName name="ไฟฟ้า_ภายใน" localSheetId="1">#REF!</definedName>
    <definedName name="ไฟฟ้า_ภายใน" localSheetId="0">#REF!</definedName>
    <definedName name="ไฟฟ้า_ภายใน">#REF!</definedName>
    <definedName name="ภายใน" localSheetId="1">#REF!</definedName>
    <definedName name="ภายใน" localSheetId="0">#REF!</definedName>
    <definedName name="ภายใน">#REF!</definedName>
    <definedName name="ภายใน_1" localSheetId="1">#REF!</definedName>
    <definedName name="ภายใน_1" localSheetId="0">#REF!</definedName>
    <definedName name="ภายใน_1">#REF!</definedName>
    <definedName name="ภายใน_2" localSheetId="1">#REF!</definedName>
    <definedName name="ภายใน_2" localSheetId="0">#REF!</definedName>
    <definedName name="ภายใน_2">#REF!</definedName>
    <definedName name="มนุษย์" localSheetId="1">#REF!</definedName>
    <definedName name="มนุษย์" localSheetId="0">#REF!</definedName>
    <definedName name="มนุษย์">#REF!</definedName>
    <definedName name="ย่อย_2" localSheetId="0">[1]Index!$I$1:$I$51</definedName>
    <definedName name="ย่อย_2">[2]Index!$I$1:$I$51</definedName>
    <definedName name="ย่อย_3" localSheetId="0">[1]Index!$I$66:$I$103</definedName>
    <definedName name="ย่อย_3">[2]Index!$I$66:$I$103</definedName>
    <definedName name="ยำยำ" localSheetId="1">#REF!</definedName>
    <definedName name="ยำยำ" localSheetId="0">#REF!</definedName>
    <definedName name="ยำยำ">#REF!</definedName>
    <definedName name="ยุทธ" localSheetId="1">#REF!</definedName>
    <definedName name="ยุทธ">#REF!</definedName>
    <definedName name="ยุทธศาสตร์" localSheetId="0">'[9]index '!$A$3:$A$7</definedName>
    <definedName name="ยุทธศาสตร์">'[10]index '!$A$3:$A$7</definedName>
    <definedName name="ยุทธศาสตร์ม.">[3]Index_รวม!$C$20:$C$23</definedName>
    <definedName name="ยุทธศาสตร์มหาวิทยาลัย" localSheetId="0">#REF!</definedName>
    <definedName name="ยุทธศาสตร์มหาวิทยาลัย">#REF!</definedName>
    <definedName name="ยุทธศาสตร์รัฐบาล" localSheetId="0">#REF!</definedName>
    <definedName name="ยุทธศาสตร์รัฐบาล">#REF!</definedName>
    <definedName name="ยุทธฯมหาลัย1" localSheetId="0">'[7]Ind.3.3.1'!$C$67:$C$70</definedName>
    <definedName name="ยุทธฯมหาลัย1">'[8]Ind.3.3.1'!$C$67:$C$70</definedName>
    <definedName name="รวม" localSheetId="1">#REF!</definedName>
    <definedName name="รวม" localSheetId="0">#REF!</definedName>
    <definedName name="รวม">#REF!</definedName>
    <definedName name="รายจ่ายอื่น" localSheetId="1">#REF!</definedName>
    <definedName name="รายจ่ายอื่น">#REF!</definedName>
    <definedName name="รายได้ค่าธรรมเนียมการศึกษา">#REF!</definedName>
    <definedName name="รายได้ค่าปรับและเงินบำรุง">#REF!</definedName>
    <definedName name="รายได้จัดการศึกษาอื่น">#REF!</definedName>
    <definedName name="รายได้จากการขายสินค้าและวัสดุสำรองคลัง">#REF!</definedName>
    <definedName name="รายได้จากการบริการสุขภาพ">#REF!</definedName>
    <definedName name="รายได้จากการบริหารสินทรัพย์">#REF!</definedName>
    <definedName name="รายได้จากการรับบริจาค">#REF!</definedName>
    <definedName name="รายได้จากการวิจัย">#REF!</definedName>
    <definedName name="รายได้จากการให้บริการวิชาการ">#REF!</definedName>
    <definedName name="รายได้จากศูนย์ปฏิบัติการโรงแรม">#REF!</definedName>
    <definedName name="รายได้ตามบัญชีทุนเฉพาะ">#REF!</definedName>
    <definedName name="รายได้อื่น">#REF!</definedName>
    <definedName name="ลงนาม" localSheetId="0">'[18]Index1 (ห้ามลบ)'!$C$290:$C$295</definedName>
    <definedName name="ลงนาม">'[19]Index1 (ห้ามลบ)'!$C$290:$C$295</definedName>
    <definedName name="ลักษณะ" localSheetId="0">'[18]Index1 (ห้ามลบ)'!$B$316:$B$317</definedName>
    <definedName name="ลักษณะ">'[19]Index1 (ห้ามลบ)'!$B$316:$B$317</definedName>
    <definedName name="ลักษณะครุภัณฑ์">'[3]Index no.7'!$C$2:$C$3</definedName>
    <definedName name="วววววววว" localSheetId="1">#REF!</definedName>
    <definedName name="วววววววว" localSheetId="0">#REF!</definedName>
    <definedName name="วววววววว">#REF!</definedName>
    <definedName name="ววววววววว" localSheetId="1">#REF!</definedName>
    <definedName name="ววววววววว" localSheetId="0">#REF!</definedName>
    <definedName name="ววววววววว">#REF!</definedName>
    <definedName name="วัตถุประสงค์ของครุภัณฑ์">#REF!</definedName>
    <definedName name="วัตถุประสงค์ของครุภัณฑ์_สิ่งก่อสร้าง">'[3]Index no.7'!$B$2:$B$13</definedName>
    <definedName name="ศาลปกครอง" localSheetId="1">#REF!</definedName>
    <definedName name="ศาลปกครอง" localSheetId="0">#REF!</definedName>
    <definedName name="ศาลปกครอง">#REF!</definedName>
    <definedName name="สภาพ" localSheetId="1">#REF!</definedName>
    <definedName name="สภาพ">#REF!</definedName>
    <definedName name="สรุปความต้องการ">#REF!</definedName>
    <definedName name="ส่วนงาน">#REF!</definedName>
    <definedName name="สอดคล้องกับนโยบาย">#REF!</definedName>
    <definedName name="สอดคล้องกับพันธกิจ">#REF!</definedName>
    <definedName name="สอดคล้องกับยุทธศาสตร์มหาวิทยาลัย__4_ด้าน">#REF!</definedName>
    <definedName name="สามารถ">#REF!</definedName>
    <definedName name="หน่วยงาน" localSheetId="0">'[18]Index1 (ห้ามลบ)'!$B$76:$B$115</definedName>
    <definedName name="หน่วยงาน">'[19]Index1 (ห้ามลบ)'!$B$76:$B$115</definedName>
    <definedName name="หมวดรายจ่าย1" localSheetId="1">#REF!</definedName>
    <definedName name="หมวดรายจ่าย1" localSheetId="0">#REF!</definedName>
    <definedName name="หมวดรายจ่าย1">#REF!</definedName>
    <definedName name="แหล่งเงิน" localSheetId="1">#REF!</definedName>
    <definedName name="แหล่งเงิน" localSheetId="0">#REF!</definedName>
    <definedName name="แหล่งเงิน">#REF!</definedName>
    <definedName name="อ" localSheetId="1">#REF!</definedName>
    <definedName name="อ" localSheetId="0">#REF!</definedName>
    <definedName name="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93" i="2" l="1"/>
  <c r="R93" i="2"/>
  <c r="S93" i="2" s="1"/>
  <c r="O93" i="2"/>
  <c r="P93" i="2" s="1"/>
  <c r="N93" i="2"/>
  <c r="L93" i="2"/>
  <c r="M93" i="2" s="1"/>
  <c r="J93" i="2"/>
  <c r="I93" i="2"/>
  <c r="H93" i="2"/>
  <c r="G93" i="2"/>
  <c r="F93" i="2"/>
  <c r="Y92" i="2"/>
  <c r="W92" i="2"/>
  <c r="U92" i="2"/>
  <c r="T92" i="2"/>
  <c r="R92" i="2"/>
  <c r="S92" i="2" s="1"/>
  <c r="X92" i="2" s="1"/>
  <c r="O92" i="2"/>
  <c r="P92" i="2" s="1"/>
  <c r="N92" i="2"/>
  <c r="L92" i="2"/>
  <c r="M92" i="2" s="1"/>
  <c r="J92" i="2"/>
  <c r="I92" i="2"/>
  <c r="G92" i="2"/>
  <c r="H92" i="2" s="1"/>
  <c r="F92" i="2"/>
  <c r="W91" i="2"/>
  <c r="T91" i="2"/>
  <c r="R91" i="2"/>
  <c r="S91" i="2" s="1"/>
  <c r="U91" i="2" s="1"/>
  <c r="N91" i="2"/>
  <c r="L91" i="2"/>
  <c r="M91" i="2" s="1"/>
  <c r="I91" i="2"/>
  <c r="F91" i="2"/>
  <c r="G91" i="2" s="1"/>
  <c r="H91" i="2" s="1"/>
  <c r="J91" i="2" s="1"/>
  <c r="Y90" i="2"/>
  <c r="W90" i="2"/>
  <c r="U90" i="2"/>
  <c r="T90" i="2"/>
  <c r="V90" i="2" s="1"/>
  <c r="R90" i="2"/>
  <c r="S90" i="2" s="1"/>
  <c r="X90" i="2" s="1"/>
  <c r="P90" i="2"/>
  <c r="O90" i="2"/>
  <c r="N90" i="2"/>
  <c r="L90" i="2"/>
  <c r="M90" i="2" s="1"/>
  <c r="I90" i="2"/>
  <c r="G90" i="2"/>
  <c r="H90" i="2" s="1"/>
  <c r="J90" i="2" s="1"/>
  <c r="F90" i="2"/>
  <c r="W89" i="2"/>
  <c r="R89" i="2"/>
  <c r="S89" i="2" s="1"/>
  <c r="N89" i="2"/>
  <c r="L89" i="2"/>
  <c r="M89" i="2" s="1"/>
  <c r="O89" i="2" s="1"/>
  <c r="P89" i="2" s="1"/>
  <c r="I89" i="2"/>
  <c r="F89" i="2"/>
  <c r="G89" i="2" s="1"/>
  <c r="H89" i="2" s="1"/>
  <c r="J89" i="2" s="1"/>
  <c r="X88" i="2"/>
  <c r="U88" i="2"/>
  <c r="O88" i="2"/>
  <c r="N88" i="2"/>
  <c r="W87" i="2"/>
  <c r="U87" i="2"/>
  <c r="T87" i="2"/>
  <c r="V87" i="2" s="1"/>
  <c r="R87" i="2"/>
  <c r="S87" i="2" s="1"/>
  <c r="O87" i="2"/>
  <c r="P87" i="2" s="1"/>
  <c r="N87" i="2"/>
  <c r="L87" i="2"/>
  <c r="M87" i="2" s="1"/>
  <c r="I87" i="2"/>
  <c r="G87" i="2"/>
  <c r="H87" i="2" s="1"/>
  <c r="F87" i="2"/>
  <c r="W86" i="2"/>
  <c r="T86" i="2"/>
  <c r="R86" i="2"/>
  <c r="S86" i="2" s="1"/>
  <c r="U86" i="2" s="1"/>
  <c r="N86" i="2"/>
  <c r="L86" i="2"/>
  <c r="M86" i="2" s="1"/>
  <c r="I86" i="2"/>
  <c r="F86" i="2"/>
  <c r="G86" i="2" s="1"/>
  <c r="H86" i="2" s="1"/>
  <c r="J86" i="2" s="1"/>
  <c r="W85" i="2"/>
  <c r="U85" i="2"/>
  <c r="T85" i="2"/>
  <c r="R85" i="2"/>
  <c r="S85" i="2" s="1"/>
  <c r="P85" i="2"/>
  <c r="O85" i="2"/>
  <c r="N85" i="2"/>
  <c r="L85" i="2"/>
  <c r="M85" i="2" s="1"/>
  <c r="J85" i="2"/>
  <c r="I85" i="2"/>
  <c r="G85" i="2"/>
  <c r="H85" i="2" s="1"/>
  <c r="F85" i="2"/>
  <c r="W84" i="2"/>
  <c r="U84" i="2"/>
  <c r="T84" i="2"/>
  <c r="V84" i="2" s="1"/>
  <c r="S84" i="2"/>
  <c r="R84" i="2"/>
  <c r="N84" i="2"/>
  <c r="L84" i="2"/>
  <c r="M84" i="2" s="1"/>
  <c r="I84" i="2"/>
  <c r="F84" i="2"/>
  <c r="G84" i="2" s="1"/>
  <c r="H84" i="2" s="1"/>
  <c r="J84" i="2" s="1"/>
  <c r="W83" i="2"/>
  <c r="U83" i="2"/>
  <c r="T83" i="2"/>
  <c r="S83" i="2"/>
  <c r="R83" i="2"/>
  <c r="N83" i="2"/>
  <c r="L83" i="2"/>
  <c r="M83" i="2" s="1"/>
  <c r="O83" i="2" s="1"/>
  <c r="P83" i="2" s="1"/>
  <c r="I83" i="2"/>
  <c r="F83" i="2"/>
  <c r="G83" i="2" s="1"/>
  <c r="X82" i="2"/>
  <c r="U82" i="2"/>
  <c r="O82" i="2"/>
  <c r="N82" i="2"/>
  <c r="W81" i="2"/>
  <c r="U81" i="2"/>
  <c r="T81" i="2"/>
  <c r="V81" i="2" s="1"/>
  <c r="S81" i="2"/>
  <c r="R81" i="2"/>
  <c r="O81" i="2"/>
  <c r="P81" i="2" s="1"/>
  <c r="N81" i="2"/>
  <c r="L81" i="2"/>
  <c r="M81" i="2" s="1"/>
  <c r="I81" i="2"/>
  <c r="F81" i="2"/>
  <c r="G81" i="2" s="1"/>
  <c r="H81" i="2" s="1"/>
  <c r="J81" i="2" s="1"/>
  <c r="X80" i="2"/>
  <c r="W80" i="2"/>
  <c r="U80" i="2"/>
  <c r="Z80" i="2" s="1"/>
  <c r="T80" i="2"/>
  <c r="S80" i="2"/>
  <c r="R80" i="2"/>
  <c r="P80" i="2"/>
  <c r="O80" i="2"/>
  <c r="N80" i="2"/>
  <c r="L80" i="2"/>
  <c r="M80" i="2" s="1"/>
  <c r="I80" i="2"/>
  <c r="G80" i="2"/>
  <c r="H80" i="2" s="1"/>
  <c r="J80" i="2" s="1"/>
  <c r="F80" i="2"/>
  <c r="W79" i="2"/>
  <c r="U79" i="2"/>
  <c r="T79" i="2"/>
  <c r="V79" i="2" s="1"/>
  <c r="S79" i="2"/>
  <c r="R79" i="2"/>
  <c r="O79" i="2"/>
  <c r="P79" i="2" s="1"/>
  <c r="N79" i="2"/>
  <c r="L79" i="2"/>
  <c r="M79" i="2" s="1"/>
  <c r="I79" i="2"/>
  <c r="G79" i="2"/>
  <c r="H79" i="2" s="1"/>
  <c r="F79" i="2"/>
  <c r="W78" i="2"/>
  <c r="U78" i="2"/>
  <c r="Z78" i="2" s="1"/>
  <c r="T78" i="2"/>
  <c r="S78" i="2"/>
  <c r="R78" i="2"/>
  <c r="P78" i="2"/>
  <c r="N78" i="2"/>
  <c r="L78" i="2"/>
  <c r="M78" i="2" s="1"/>
  <c r="O78" i="2" s="1"/>
  <c r="I78" i="2"/>
  <c r="G78" i="2"/>
  <c r="H78" i="2" s="1"/>
  <c r="J78" i="2" s="1"/>
  <c r="F78" i="2"/>
  <c r="Y77" i="2"/>
  <c r="W77" i="2"/>
  <c r="U77" i="2"/>
  <c r="T77" i="2"/>
  <c r="S77" i="2"/>
  <c r="R77" i="2"/>
  <c r="N77" i="2"/>
  <c r="L77" i="2"/>
  <c r="M77" i="2" s="1"/>
  <c r="J77" i="2"/>
  <c r="I77" i="2"/>
  <c r="F77" i="2"/>
  <c r="G77" i="2" s="1"/>
  <c r="H77" i="2" s="1"/>
  <c r="S76" i="2"/>
  <c r="R76" i="2"/>
  <c r="N76" i="2"/>
  <c r="M76" i="2"/>
  <c r="O76" i="2" s="1"/>
  <c r="L76" i="2"/>
  <c r="F76" i="2"/>
  <c r="G76" i="2" s="1"/>
  <c r="H76" i="2" s="1"/>
  <c r="W75" i="2"/>
  <c r="U75" i="2"/>
  <c r="T75" i="2"/>
  <c r="V75" i="2" s="1"/>
  <c r="S75" i="2"/>
  <c r="R75" i="2"/>
  <c r="O75" i="2"/>
  <c r="P75" i="2" s="1"/>
  <c r="N75" i="2"/>
  <c r="L75" i="2"/>
  <c r="M75" i="2" s="1"/>
  <c r="I75" i="2"/>
  <c r="G75" i="2"/>
  <c r="F75" i="2"/>
  <c r="W74" i="2"/>
  <c r="U74" i="2"/>
  <c r="T74" i="2"/>
  <c r="V74" i="2" s="1"/>
  <c r="S74" i="2"/>
  <c r="R74" i="2"/>
  <c r="O74" i="2"/>
  <c r="P74" i="2" s="1"/>
  <c r="N74" i="2"/>
  <c r="L74" i="2"/>
  <c r="M74" i="2" s="1"/>
  <c r="I74" i="2"/>
  <c r="G74" i="2"/>
  <c r="H74" i="2" s="1"/>
  <c r="J74" i="2" s="1"/>
  <c r="F74" i="2"/>
  <c r="W73" i="2"/>
  <c r="S73" i="2"/>
  <c r="R73" i="2"/>
  <c r="O73" i="2"/>
  <c r="N73" i="2"/>
  <c r="L73" i="2"/>
  <c r="M73" i="2" s="1"/>
  <c r="I73" i="2"/>
  <c r="G73" i="2"/>
  <c r="H73" i="2" s="1"/>
  <c r="J73" i="2" s="1"/>
  <c r="F73" i="2"/>
  <c r="W72" i="2"/>
  <c r="S72" i="2"/>
  <c r="R72" i="2"/>
  <c r="N72" i="2"/>
  <c r="L72" i="2"/>
  <c r="M72" i="2" s="1"/>
  <c r="O72" i="2" s="1"/>
  <c r="I72" i="2"/>
  <c r="G72" i="2"/>
  <c r="H72" i="2" s="1"/>
  <c r="J72" i="2" s="1"/>
  <c r="F72" i="2"/>
  <c r="W71" i="2"/>
  <c r="S71" i="2"/>
  <c r="R71" i="2"/>
  <c r="N71" i="2"/>
  <c r="L71" i="2"/>
  <c r="M71" i="2" s="1"/>
  <c r="O71" i="2" s="1"/>
  <c r="I71" i="2"/>
  <c r="G71" i="2"/>
  <c r="H71" i="2" s="1"/>
  <c r="F71" i="2"/>
  <c r="S70" i="2"/>
  <c r="R70" i="2"/>
  <c r="N70" i="2"/>
  <c r="L70" i="2"/>
  <c r="M70" i="2" s="1"/>
  <c r="O70" i="2" s="1"/>
  <c r="G70" i="2"/>
  <c r="H70" i="2" s="1"/>
  <c r="F70" i="2"/>
  <c r="W69" i="2"/>
  <c r="U69" i="2"/>
  <c r="Z69" i="2" s="1"/>
  <c r="S69" i="2"/>
  <c r="R69" i="2"/>
  <c r="N69" i="2"/>
  <c r="P69" i="2" s="1"/>
  <c r="M69" i="2"/>
  <c r="O69" i="2" s="1"/>
  <c r="L69" i="2"/>
  <c r="I69" i="2"/>
  <c r="H69" i="2"/>
  <c r="J69" i="2" s="1"/>
  <c r="G69" i="2"/>
  <c r="F69" i="2"/>
  <c r="W68" i="2"/>
  <c r="U68" i="2"/>
  <c r="Z68" i="2" s="1"/>
  <c r="S68" i="2"/>
  <c r="R68" i="2"/>
  <c r="N68" i="2"/>
  <c r="P68" i="2" s="1"/>
  <c r="M68" i="2"/>
  <c r="O68" i="2" s="1"/>
  <c r="L68" i="2"/>
  <c r="I68" i="2"/>
  <c r="H68" i="2"/>
  <c r="J68" i="2" s="1"/>
  <c r="G68" i="2"/>
  <c r="F68" i="2"/>
  <c r="W67" i="2"/>
  <c r="U67" i="2"/>
  <c r="S67" i="2"/>
  <c r="R67" i="2"/>
  <c r="P67" i="2"/>
  <c r="N67" i="2"/>
  <c r="M67" i="2"/>
  <c r="O67" i="2" s="1"/>
  <c r="L67" i="2"/>
  <c r="I67" i="2"/>
  <c r="Z67" i="2" s="1"/>
  <c r="H67" i="2"/>
  <c r="G67" i="2"/>
  <c r="F67" i="2"/>
  <c r="W66" i="2"/>
  <c r="U66" i="2"/>
  <c r="Z66" i="2" s="1"/>
  <c r="S66" i="2"/>
  <c r="R66" i="2"/>
  <c r="N66" i="2"/>
  <c r="P66" i="2" s="1"/>
  <c r="M66" i="2"/>
  <c r="O66" i="2" s="1"/>
  <c r="L66" i="2"/>
  <c r="I66" i="2"/>
  <c r="H66" i="2"/>
  <c r="J66" i="2" s="1"/>
  <c r="G66" i="2"/>
  <c r="F66" i="2"/>
  <c r="Z65" i="2"/>
  <c r="W65" i="2"/>
  <c r="U65" i="2"/>
  <c r="S65" i="2"/>
  <c r="R65" i="2"/>
  <c r="N65" i="2"/>
  <c r="P65" i="2" s="1"/>
  <c r="M65" i="2"/>
  <c r="O65" i="2" s="1"/>
  <c r="L65" i="2"/>
  <c r="I65" i="2"/>
  <c r="H65" i="2"/>
  <c r="J65" i="2" s="1"/>
  <c r="G65" i="2"/>
  <c r="F65" i="2"/>
  <c r="X64" i="2"/>
  <c r="U64" i="2"/>
  <c r="T64" i="2"/>
  <c r="R64" i="2"/>
  <c r="S64" i="2" s="1"/>
  <c r="O64" i="2"/>
  <c r="N64" i="2"/>
  <c r="L64" i="2"/>
  <c r="M64" i="2" s="1"/>
  <c r="G64" i="2"/>
  <c r="H64" i="2" s="1"/>
  <c r="F64" i="2"/>
  <c r="W63" i="2"/>
  <c r="S63" i="2"/>
  <c r="R63" i="2"/>
  <c r="N63" i="2"/>
  <c r="M63" i="2"/>
  <c r="O63" i="2" s="1"/>
  <c r="P63" i="2" s="1"/>
  <c r="L63" i="2"/>
  <c r="I63" i="2"/>
  <c r="G63" i="2"/>
  <c r="H63" i="2" s="1"/>
  <c r="J63" i="2" s="1"/>
  <c r="F63" i="2"/>
  <c r="W62" i="2"/>
  <c r="R62" i="2"/>
  <c r="S62" i="2" s="1"/>
  <c r="N62" i="2"/>
  <c r="L62" i="2"/>
  <c r="M62" i="2" s="1"/>
  <c r="O62" i="2" s="1"/>
  <c r="P62" i="2" s="1"/>
  <c r="I62" i="2"/>
  <c r="G62" i="2"/>
  <c r="H62" i="2" s="1"/>
  <c r="F62" i="2"/>
  <c r="W61" i="2"/>
  <c r="R61" i="2"/>
  <c r="S61" i="2" s="1"/>
  <c r="N61" i="2"/>
  <c r="L61" i="2"/>
  <c r="M61" i="2" s="1"/>
  <c r="O61" i="2" s="1"/>
  <c r="P61" i="2" s="1"/>
  <c r="I61" i="2"/>
  <c r="G61" i="2"/>
  <c r="H61" i="2" s="1"/>
  <c r="F61" i="2"/>
  <c r="W60" i="2"/>
  <c r="R60" i="2"/>
  <c r="S60" i="2" s="1"/>
  <c r="N60" i="2"/>
  <c r="L60" i="2"/>
  <c r="M60" i="2" s="1"/>
  <c r="O60" i="2" s="1"/>
  <c r="P60" i="2" s="1"/>
  <c r="I60" i="2"/>
  <c r="G60" i="2"/>
  <c r="H60" i="2" s="1"/>
  <c r="J60" i="2" s="1"/>
  <c r="F60" i="2"/>
  <c r="W59" i="2"/>
  <c r="S59" i="2"/>
  <c r="R59" i="2"/>
  <c r="N59" i="2"/>
  <c r="P59" i="2" s="1"/>
  <c r="M59" i="2"/>
  <c r="O59" i="2" s="1"/>
  <c r="L59" i="2"/>
  <c r="I59" i="2"/>
  <c r="H59" i="2"/>
  <c r="J59" i="2" s="1"/>
  <c r="G59" i="2"/>
  <c r="F59" i="2"/>
  <c r="U58" i="2"/>
  <c r="T58" i="2"/>
  <c r="R58" i="2"/>
  <c r="S58" i="2" s="1"/>
  <c r="N58" i="2"/>
  <c r="L58" i="2"/>
  <c r="M58" i="2" s="1"/>
  <c r="G58" i="2"/>
  <c r="H58" i="2" s="1"/>
  <c r="F58" i="2"/>
  <c r="W57" i="2"/>
  <c r="R57" i="2"/>
  <c r="S57" i="2" s="1"/>
  <c r="N57" i="2"/>
  <c r="L57" i="2"/>
  <c r="M57" i="2" s="1"/>
  <c r="O57" i="2" s="1"/>
  <c r="P57" i="2" s="1"/>
  <c r="I57" i="2"/>
  <c r="G57" i="2"/>
  <c r="H57" i="2" s="1"/>
  <c r="J57" i="2" s="1"/>
  <c r="F57" i="2"/>
  <c r="W56" i="2"/>
  <c r="R56" i="2"/>
  <c r="S56" i="2" s="1"/>
  <c r="P56" i="2"/>
  <c r="N56" i="2"/>
  <c r="L56" i="2"/>
  <c r="M56" i="2" s="1"/>
  <c r="O56" i="2" s="1"/>
  <c r="I56" i="2"/>
  <c r="G56" i="2"/>
  <c r="H56" i="2" s="1"/>
  <c r="J56" i="2" s="1"/>
  <c r="F56" i="2"/>
  <c r="W55" i="2"/>
  <c r="R55" i="2"/>
  <c r="S55" i="2" s="1"/>
  <c r="N55" i="2"/>
  <c r="L55" i="2"/>
  <c r="M55" i="2" s="1"/>
  <c r="O55" i="2" s="1"/>
  <c r="P55" i="2" s="1"/>
  <c r="I55" i="2"/>
  <c r="G55" i="2"/>
  <c r="H55" i="2" s="1"/>
  <c r="J55" i="2" s="1"/>
  <c r="F55" i="2"/>
  <c r="W54" i="2"/>
  <c r="R54" i="2"/>
  <c r="S54" i="2" s="1"/>
  <c r="P54" i="2"/>
  <c r="N54" i="2"/>
  <c r="L54" i="2"/>
  <c r="M54" i="2" s="1"/>
  <c r="O54" i="2" s="1"/>
  <c r="I54" i="2"/>
  <c r="G54" i="2"/>
  <c r="H54" i="2" s="1"/>
  <c r="J54" i="2" s="1"/>
  <c r="F54" i="2"/>
  <c r="W53" i="2"/>
  <c r="R53" i="2"/>
  <c r="S53" i="2" s="1"/>
  <c r="N53" i="2"/>
  <c r="L53" i="2"/>
  <c r="M53" i="2" s="1"/>
  <c r="O53" i="2" s="1"/>
  <c r="P53" i="2" s="1"/>
  <c r="I53" i="2"/>
  <c r="G53" i="2"/>
  <c r="H53" i="2" s="1"/>
  <c r="J53" i="2" s="1"/>
  <c r="F53" i="2"/>
  <c r="X52" i="2"/>
  <c r="R52" i="2"/>
  <c r="S52" i="2" s="1"/>
  <c r="O52" i="2"/>
  <c r="N52" i="2"/>
  <c r="L52" i="2"/>
  <c r="M52" i="2" s="1"/>
  <c r="G52" i="2"/>
  <c r="H52" i="2" s="1"/>
  <c r="F52" i="2"/>
  <c r="W51" i="2"/>
  <c r="S51" i="2"/>
  <c r="R51" i="2"/>
  <c r="N51" i="2"/>
  <c r="M51" i="2"/>
  <c r="O51" i="2" s="1"/>
  <c r="L51" i="2"/>
  <c r="I51" i="2"/>
  <c r="G51" i="2"/>
  <c r="H51" i="2" s="1"/>
  <c r="J51" i="2" s="1"/>
  <c r="F51" i="2"/>
  <c r="W50" i="2"/>
  <c r="U50" i="2"/>
  <c r="Z50" i="2" s="1"/>
  <c r="S50" i="2"/>
  <c r="R50" i="2"/>
  <c r="N50" i="2"/>
  <c r="M50" i="2"/>
  <c r="O50" i="2" s="1"/>
  <c r="L50" i="2"/>
  <c r="I50" i="2"/>
  <c r="G50" i="2"/>
  <c r="H50" i="2" s="1"/>
  <c r="J50" i="2" s="1"/>
  <c r="F50" i="2"/>
  <c r="W49" i="2"/>
  <c r="S49" i="2"/>
  <c r="R49" i="2"/>
  <c r="N49" i="2"/>
  <c r="P49" i="2" s="1"/>
  <c r="M49" i="2"/>
  <c r="O49" i="2" s="1"/>
  <c r="L49" i="2"/>
  <c r="I49" i="2"/>
  <c r="H49" i="2"/>
  <c r="J49" i="2" s="1"/>
  <c r="G49" i="2"/>
  <c r="F49" i="2"/>
  <c r="W48" i="2"/>
  <c r="S48" i="2"/>
  <c r="R48" i="2"/>
  <c r="N48" i="2"/>
  <c r="M48" i="2"/>
  <c r="O48" i="2" s="1"/>
  <c r="L48" i="2"/>
  <c r="I48" i="2"/>
  <c r="G48" i="2"/>
  <c r="H48" i="2" s="1"/>
  <c r="J48" i="2" s="1"/>
  <c r="F48" i="2"/>
  <c r="W47" i="2"/>
  <c r="S47" i="2"/>
  <c r="R47" i="2"/>
  <c r="N47" i="2"/>
  <c r="M47" i="2"/>
  <c r="O47" i="2" s="1"/>
  <c r="L47" i="2"/>
  <c r="I47" i="2"/>
  <c r="G47" i="2"/>
  <c r="H47" i="2" s="1"/>
  <c r="J47" i="2" s="1"/>
  <c r="F47" i="2"/>
  <c r="U46" i="2"/>
  <c r="T46" i="2"/>
  <c r="R46" i="2"/>
  <c r="S46" i="2" s="1"/>
  <c r="N46" i="2"/>
  <c r="L46" i="2"/>
  <c r="M46" i="2" s="1"/>
  <c r="G46" i="2"/>
  <c r="H46" i="2" s="1"/>
  <c r="F46" i="2"/>
  <c r="W45" i="2"/>
  <c r="R45" i="2"/>
  <c r="S45" i="2" s="1"/>
  <c r="P45" i="2"/>
  <c r="N45" i="2"/>
  <c r="L45" i="2"/>
  <c r="M45" i="2" s="1"/>
  <c r="O45" i="2" s="1"/>
  <c r="I45" i="2"/>
  <c r="G45" i="2"/>
  <c r="H45" i="2" s="1"/>
  <c r="J45" i="2" s="1"/>
  <c r="F45" i="2"/>
  <c r="W44" i="2"/>
  <c r="R44" i="2"/>
  <c r="S44" i="2" s="1"/>
  <c r="N44" i="2"/>
  <c r="L44" i="2"/>
  <c r="M44" i="2" s="1"/>
  <c r="O44" i="2" s="1"/>
  <c r="P44" i="2" s="1"/>
  <c r="I44" i="2"/>
  <c r="G44" i="2"/>
  <c r="H44" i="2" s="1"/>
  <c r="J44" i="2" s="1"/>
  <c r="F44" i="2"/>
  <c r="W43" i="2"/>
  <c r="R43" i="2"/>
  <c r="S43" i="2" s="1"/>
  <c r="P43" i="2"/>
  <c r="N43" i="2"/>
  <c r="L43" i="2"/>
  <c r="M43" i="2" s="1"/>
  <c r="O43" i="2" s="1"/>
  <c r="I43" i="2"/>
  <c r="G43" i="2"/>
  <c r="H43" i="2" s="1"/>
  <c r="J43" i="2" s="1"/>
  <c r="F43" i="2"/>
  <c r="W42" i="2"/>
  <c r="R42" i="2"/>
  <c r="S42" i="2" s="1"/>
  <c r="N42" i="2"/>
  <c r="L42" i="2"/>
  <c r="M42" i="2" s="1"/>
  <c r="O42" i="2" s="1"/>
  <c r="P42" i="2" s="1"/>
  <c r="I42" i="2"/>
  <c r="G42" i="2"/>
  <c r="H42" i="2" s="1"/>
  <c r="J42" i="2" s="1"/>
  <c r="F42" i="2"/>
  <c r="W41" i="2"/>
  <c r="R41" i="2"/>
  <c r="S41" i="2" s="1"/>
  <c r="P41" i="2"/>
  <c r="N41" i="2"/>
  <c r="L41" i="2"/>
  <c r="M41" i="2" s="1"/>
  <c r="O41" i="2" s="1"/>
  <c r="I41" i="2"/>
  <c r="G41" i="2"/>
  <c r="H41" i="2" s="1"/>
  <c r="J41" i="2" s="1"/>
  <c r="F41" i="2"/>
  <c r="R40" i="2"/>
  <c r="S40" i="2" s="1"/>
  <c r="O40" i="2"/>
  <c r="N40" i="2"/>
  <c r="L40" i="2"/>
  <c r="M40" i="2" s="1"/>
  <c r="G40" i="2"/>
  <c r="H40" i="2" s="1"/>
  <c r="F40" i="2"/>
  <c r="W39" i="2"/>
  <c r="S39" i="2"/>
  <c r="R39" i="2"/>
  <c r="N39" i="2"/>
  <c r="P39" i="2" s="1"/>
  <c r="M39" i="2"/>
  <c r="O39" i="2" s="1"/>
  <c r="L39" i="2"/>
  <c r="I39" i="2"/>
  <c r="H39" i="2"/>
  <c r="J39" i="2" s="1"/>
  <c r="G39" i="2"/>
  <c r="F39" i="2"/>
  <c r="W38" i="2"/>
  <c r="S38" i="2"/>
  <c r="R38" i="2"/>
  <c r="N38" i="2"/>
  <c r="M38" i="2"/>
  <c r="O38" i="2" s="1"/>
  <c r="L38" i="2"/>
  <c r="I38" i="2"/>
  <c r="G38" i="2"/>
  <c r="H38" i="2" s="1"/>
  <c r="J38" i="2" s="1"/>
  <c r="F38" i="2"/>
  <c r="W37" i="2"/>
  <c r="S37" i="2"/>
  <c r="R37" i="2"/>
  <c r="N37" i="2"/>
  <c r="M37" i="2"/>
  <c r="O37" i="2" s="1"/>
  <c r="L37" i="2"/>
  <c r="I37" i="2"/>
  <c r="G37" i="2"/>
  <c r="H37" i="2" s="1"/>
  <c r="J37" i="2" s="1"/>
  <c r="F37" i="2"/>
  <c r="W36" i="2"/>
  <c r="U36" i="2"/>
  <c r="Z36" i="2" s="1"/>
  <c r="S36" i="2"/>
  <c r="R36" i="2"/>
  <c r="N36" i="2"/>
  <c r="M36" i="2"/>
  <c r="O36" i="2" s="1"/>
  <c r="L36" i="2"/>
  <c r="I36" i="2"/>
  <c r="G36" i="2"/>
  <c r="H36" i="2" s="1"/>
  <c r="J36" i="2" s="1"/>
  <c r="F36" i="2"/>
  <c r="W35" i="2"/>
  <c r="S35" i="2"/>
  <c r="R35" i="2"/>
  <c r="N35" i="2"/>
  <c r="P35" i="2" s="1"/>
  <c r="M35" i="2"/>
  <c r="O35" i="2" s="1"/>
  <c r="L35" i="2"/>
  <c r="I35" i="2"/>
  <c r="H35" i="2"/>
  <c r="J35" i="2" s="1"/>
  <c r="G35" i="2"/>
  <c r="F35" i="2"/>
  <c r="U34" i="2"/>
  <c r="T34" i="2"/>
  <c r="R34" i="2"/>
  <c r="S34" i="2" s="1"/>
  <c r="N34" i="2"/>
  <c r="L34" i="2"/>
  <c r="M34" i="2" s="1"/>
  <c r="G34" i="2"/>
  <c r="H34" i="2" s="1"/>
  <c r="F34" i="2"/>
  <c r="W33" i="2"/>
  <c r="R33" i="2"/>
  <c r="S33" i="2" s="1"/>
  <c r="N33" i="2"/>
  <c r="L33" i="2"/>
  <c r="M33" i="2" s="1"/>
  <c r="O33" i="2" s="1"/>
  <c r="P33" i="2" s="1"/>
  <c r="I33" i="2"/>
  <c r="G33" i="2"/>
  <c r="H33" i="2" s="1"/>
  <c r="J33" i="2" s="1"/>
  <c r="F33" i="2"/>
  <c r="W32" i="2"/>
  <c r="R32" i="2"/>
  <c r="S32" i="2" s="1"/>
  <c r="P32" i="2"/>
  <c r="N32" i="2"/>
  <c r="L32" i="2"/>
  <c r="M32" i="2" s="1"/>
  <c r="O32" i="2" s="1"/>
  <c r="I32" i="2"/>
  <c r="G32" i="2"/>
  <c r="H32" i="2" s="1"/>
  <c r="J32" i="2" s="1"/>
  <c r="F32" i="2"/>
  <c r="W31" i="2"/>
  <c r="R31" i="2"/>
  <c r="S31" i="2" s="1"/>
  <c r="N31" i="2"/>
  <c r="L31" i="2"/>
  <c r="M31" i="2" s="1"/>
  <c r="O31" i="2" s="1"/>
  <c r="P31" i="2" s="1"/>
  <c r="I31" i="2"/>
  <c r="G31" i="2"/>
  <c r="H31" i="2" s="1"/>
  <c r="J31" i="2" s="1"/>
  <c r="F31" i="2"/>
  <c r="W30" i="2"/>
  <c r="R30" i="2"/>
  <c r="S30" i="2" s="1"/>
  <c r="P30" i="2"/>
  <c r="N30" i="2"/>
  <c r="L30" i="2"/>
  <c r="M30" i="2" s="1"/>
  <c r="O30" i="2" s="1"/>
  <c r="I30" i="2"/>
  <c r="G30" i="2"/>
  <c r="H30" i="2" s="1"/>
  <c r="J30" i="2" s="1"/>
  <c r="F30" i="2"/>
  <c r="W29" i="2"/>
  <c r="R29" i="2"/>
  <c r="S29" i="2" s="1"/>
  <c r="N29" i="2"/>
  <c r="L29" i="2"/>
  <c r="M29" i="2" s="1"/>
  <c r="O29" i="2" s="1"/>
  <c r="P29" i="2" s="1"/>
  <c r="I29" i="2"/>
  <c r="G29" i="2"/>
  <c r="H29" i="2" s="1"/>
  <c r="J29" i="2" s="1"/>
  <c r="F29" i="2"/>
  <c r="X28" i="2"/>
  <c r="R28" i="2"/>
  <c r="S28" i="2" s="1"/>
  <c r="O28" i="2"/>
  <c r="N28" i="2"/>
  <c r="L28" i="2"/>
  <c r="M28" i="2" s="1"/>
  <c r="G28" i="2"/>
  <c r="H28" i="2" s="1"/>
  <c r="F28" i="2"/>
  <c r="W27" i="2"/>
  <c r="S27" i="2"/>
  <c r="R27" i="2"/>
  <c r="N27" i="2"/>
  <c r="M27" i="2"/>
  <c r="O27" i="2" s="1"/>
  <c r="L27" i="2"/>
  <c r="I27" i="2"/>
  <c r="G27" i="2"/>
  <c r="H27" i="2" s="1"/>
  <c r="J27" i="2" s="1"/>
  <c r="F27" i="2"/>
  <c r="W26" i="2"/>
  <c r="U26" i="2"/>
  <c r="Z26" i="2" s="1"/>
  <c r="S26" i="2"/>
  <c r="R26" i="2"/>
  <c r="O26" i="2"/>
  <c r="N26" i="2"/>
  <c r="P26" i="2" s="1"/>
  <c r="L26" i="2"/>
  <c r="M26" i="2" s="1"/>
  <c r="I26" i="2"/>
  <c r="F26" i="2"/>
  <c r="G26" i="2" s="1"/>
  <c r="H26" i="2" s="1"/>
  <c r="J26" i="2" s="1"/>
  <c r="W25" i="2"/>
  <c r="T25" i="2"/>
  <c r="S25" i="2"/>
  <c r="U25" i="2" s="1"/>
  <c r="R25" i="2"/>
  <c r="O25" i="2"/>
  <c r="N25" i="2"/>
  <c r="P25" i="2" s="1"/>
  <c r="L25" i="2"/>
  <c r="M25" i="2" s="1"/>
  <c r="I25" i="2"/>
  <c r="F25" i="2"/>
  <c r="G25" i="2" s="1"/>
  <c r="H25" i="2" s="1"/>
  <c r="J25" i="2" s="1"/>
  <c r="W24" i="2"/>
  <c r="T24" i="2"/>
  <c r="S24" i="2"/>
  <c r="U24" i="2" s="1"/>
  <c r="R24" i="2"/>
  <c r="O24" i="2"/>
  <c r="N24" i="2"/>
  <c r="P24" i="2" s="1"/>
  <c r="L24" i="2"/>
  <c r="M24" i="2" s="1"/>
  <c r="I24" i="2"/>
  <c r="F24" i="2"/>
  <c r="G24" i="2" s="1"/>
  <c r="H24" i="2" s="1"/>
  <c r="J24" i="2" s="1"/>
  <c r="W23" i="2"/>
  <c r="T23" i="2"/>
  <c r="S23" i="2"/>
  <c r="U23" i="2" s="1"/>
  <c r="R23" i="2"/>
  <c r="O23" i="2"/>
  <c r="N23" i="2"/>
  <c r="P23" i="2" s="1"/>
  <c r="L23" i="2"/>
  <c r="M23" i="2" s="1"/>
  <c r="I23" i="2"/>
  <c r="F23" i="2"/>
  <c r="G23" i="2" s="1"/>
  <c r="H23" i="2" s="1"/>
  <c r="J23" i="2" s="1"/>
  <c r="R22" i="2"/>
  <c r="S22" i="2" s="1"/>
  <c r="N22" i="2"/>
  <c r="L22" i="2"/>
  <c r="M22" i="2" s="1"/>
  <c r="O22" i="2" s="1"/>
  <c r="F22" i="2"/>
  <c r="G22" i="2" s="1"/>
  <c r="H22" i="2" s="1"/>
  <c r="W21" i="2"/>
  <c r="S21" i="2"/>
  <c r="U21" i="2" s="1"/>
  <c r="R21" i="2"/>
  <c r="N21" i="2"/>
  <c r="L21" i="2"/>
  <c r="M21" i="2" s="1"/>
  <c r="O21" i="2" s="1"/>
  <c r="I21" i="2"/>
  <c r="F21" i="2"/>
  <c r="G21" i="2" s="1"/>
  <c r="H21" i="2" s="1"/>
  <c r="W20" i="2"/>
  <c r="S20" i="2"/>
  <c r="R20" i="2"/>
  <c r="N20" i="2"/>
  <c r="L20" i="2"/>
  <c r="M20" i="2" s="1"/>
  <c r="O20" i="2" s="1"/>
  <c r="I20" i="2"/>
  <c r="F20" i="2"/>
  <c r="G20" i="2" s="1"/>
  <c r="H20" i="2" s="1"/>
  <c r="W19" i="2"/>
  <c r="S19" i="2"/>
  <c r="R19" i="2"/>
  <c r="N19" i="2"/>
  <c r="L19" i="2"/>
  <c r="M19" i="2" s="1"/>
  <c r="O19" i="2" s="1"/>
  <c r="O13" i="2" s="1"/>
  <c r="I19" i="2"/>
  <c r="F19" i="2"/>
  <c r="G19" i="2" s="1"/>
  <c r="H19" i="2" s="1"/>
  <c r="W18" i="2"/>
  <c r="S18" i="2"/>
  <c r="R18" i="2"/>
  <c r="N18" i="2"/>
  <c r="L18" i="2"/>
  <c r="M18" i="2" s="1"/>
  <c r="O18" i="2" s="1"/>
  <c r="I18" i="2"/>
  <c r="F18" i="2"/>
  <c r="G18" i="2" s="1"/>
  <c r="H18" i="2" s="1"/>
  <c r="W17" i="2"/>
  <c r="R17" i="2"/>
  <c r="S17" i="2" s="1"/>
  <c r="O17" i="2"/>
  <c r="Z17" i="2" s="1"/>
  <c r="N17" i="2"/>
  <c r="P17" i="2" s="1"/>
  <c r="I17" i="2"/>
  <c r="F17" i="2"/>
  <c r="G17" i="2" s="1"/>
  <c r="X16" i="2"/>
  <c r="R16" i="2"/>
  <c r="W15" i="2"/>
  <c r="X15" i="2" s="1"/>
  <c r="Q15" i="2"/>
  <c r="N15" i="2"/>
  <c r="F15" i="2"/>
  <c r="E15" i="2"/>
  <c r="Q14" i="2"/>
  <c r="W14" i="2" s="1"/>
  <c r="X14" i="2" s="1"/>
  <c r="F14" i="2"/>
  <c r="E14" i="2"/>
  <c r="R13" i="2"/>
  <c r="Q13" i="2"/>
  <c r="W13" i="2" s="1"/>
  <c r="X13" i="2" s="1"/>
  <c r="G13" i="2"/>
  <c r="F13" i="2"/>
  <c r="E13" i="2"/>
  <c r="Q12" i="2"/>
  <c r="W12" i="2" s="1"/>
  <c r="X12" i="2" s="1"/>
  <c r="F12" i="2"/>
  <c r="E12" i="2"/>
  <c r="Q11" i="2"/>
  <c r="W11" i="2" s="1"/>
  <c r="N11" i="2"/>
  <c r="E11" i="2"/>
  <c r="M9" i="2"/>
  <c r="K9" i="2"/>
  <c r="E9" i="2"/>
  <c r="R21" i="1"/>
  <c r="R19" i="1"/>
  <c r="R20" i="1"/>
  <c r="S19" i="1"/>
  <c r="T19" i="1" s="1"/>
  <c r="V19" i="1" s="1"/>
  <c r="S20" i="1"/>
  <c r="T20" i="1" s="1"/>
  <c r="S21" i="1"/>
  <c r="T21" i="1" s="1"/>
  <c r="G11" i="1"/>
  <c r="E13" i="1"/>
  <c r="W13" i="1" s="1"/>
  <c r="E14" i="1"/>
  <c r="W14" i="1" s="1"/>
  <c r="E15" i="1"/>
  <c r="W15" i="1" s="1"/>
  <c r="K9" i="1"/>
  <c r="L9" i="1"/>
  <c r="M9" i="1"/>
  <c r="N9" i="1"/>
  <c r="O9" i="1"/>
  <c r="P9" i="1"/>
  <c r="S9" i="1"/>
  <c r="U9" i="1"/>
  <c r="X9" i="1"/>
  <c r="E9" i="1"/>
  <c r="R18" i="1"/>
  <c r="S18" i="1" s="1"/>
  <c r="T18" i="1" s="1"/>
  <c r="L17" i="1"/>
  <c r="F17" i="1"/>
  <c r="G17" i="1" s="1"/>
  <c r="F18" i="1"/>
  <c r="G18" i="1" s="1"/>
  <c r="G12" i="1" s="1"/>
  <c r="G20" i="1"/>
  <c r="H20" i="1" s="1"/>
  <c r="H14" i="1" s="1"/>
  <c r="Y14" i="1" s="1"/>
  <c r="S17" i="1"/>
  <c r="M17" i="1"/>
  <c r="M18" i="1"/>
  <c r="M19" i="1"/>
  <c r="M20" i="1"/>
  <c r="M21" i="1"/>
  <c r="E12" i="1"/>
  <c r="F12" i="1" s="1"/>
  <c r="W21" i="1"/>
  <c r="O21" i="1"/>
  <c r="N21" i="1"/>
  <c r="L21" i="1"/>
  <c r="F21" i="1"/>
  <c r="G21" i="1" s="1"/>
  <c r="W20" i="1"/>
  <c r="O20" i="1"/>
  <c r="N20" i="1"/>
  <c r="L20" i="1"/>
  <c r="F20" i="1"/>
  <c r="W19" i="1"/>
  <c r="O19" i="1"/>
  <c r="N19" i="1"/>
  <c r="L19" i="1"/>
  <c r="F19" i="1"/>
  <c r="G19" i="1" s="1"/>
  <c r="G13" i="1" s="1"/>
  <c r="W18" i="1"/>
  <c r="O18" i="1"/>
  <c r="O12" i="1" s="1"/>
  <c r="N18" i="1"/>
  <c r="L18" i="1"/>
  <c r="L12" i="1" s="1"/>
  <c r="W17" i="1"/>
  <c r="T17" i="1"/>
  <c r="V17" i="1" s="1"/>
  <c r="V11" i="1" s="1"/>
  <c r="O17" i="1"/>
  <c r="O11" i="1" s="1"/>
  <c r="N17" i="1"/>
  <c r="N11" i="1" s="1"/>
  <c r="L11" i="1"/>
  <c r="Z15" i="1"/>
  <c r="Z14" i="1"/>
  <c r="Z13" i="1"/>
  <c r="U12" i="1"/>
  <c r="Q12" i="1"/>
  <c r="Q9" i="1" s="1"/>
  <c r="K12" i="1"/>
  <c r="U11" i="1"/>
  <c r="R11" i="1"/>
  <c r="Q11" i="1"/>
  <c r="K11" i="1"/>
  <c r="E11" i="1"/>
  <c r="H17" i="2" l="1"/>
  <c r="G11" i="2"/>
  <c r="T17" i="2"/>
  <c r="X17" i="2"/>
  <c r="X60" i="2"/>
  <c r="T60" i="2"/>
  <c r="U60" i="2"/>
  <c r="Z60" i="2" s="1"/>
  <c r="U22" i="2"/>
  <c r="T22" i="2"/>
  <c r="X22" i="2"/>
  <c r="Z21" i="2"/>
  <c r="U15" i="2"/>
  <c r="V24" i="2"/>
  <c r="Y24" i="2"/>
  <c r="X37" i="2"/>
  <c r="T37" i="2"/>
  <c r="X51" i="2"/>
  <c r="T51" i="2"/>
  <c r="X62" i="2"/>
  <c r="T62" i="2"/>
  <c r="U62" i="2"/>
  <c r="Z62" i="2" s="1"/>
  <c r="J79" i="2"/>
  <c r="Y79" i="2"/>
  <c r="AA79" i="2" s="1"/>
  <c r="V91" i="2"/>
  <c r="Y91" i="2"/>
  <c r="F11" i="2"/>
  <c r="F9" i="2" s="1"/>
  <c r="U18" i="2"/>
  <c r="S12" i="2"/>
  <c r="U19" i="2"/>
  <c r="S13" i="2"/>
  <c r="U20" i="2"/>
  <c r="S14" i="2"/>
  <c r="V23" i="2"/>
  <c r="Y23" i="2"/>
  <c r="V25" i="2"/>
  <c r="Y25" i="2"/>
  <c r="X27" i="2"/>
  <c r="T27" i="2"/>
  <c r="X47" i="2"/>
  <c r="T47" i="2"/>
  <c r="H75" i="2"/>
  <c r="J75" i="2" s="1"/>
  <c r="X75" i="2"/>
  <c r="O84" i="2"/>
  <c r="P84" i="2" s="1"/>
  <c r="X84" i="2"/>
  <c r="J87" i="2"/>
  <c r="Y87" i="2"/>
  <c r="AA87" i="2" s="1"/>
  <c r="X11" i="2"/>
  <c r="X9" i="2" s="1"/>
  <c r="W9" i="2"/>
  <c r="G12" i="2"/>
  <c r="R12" i="2"/>
  <c r="N14" i="2"/>
  <c r="H12" i="2"/>
  <c r="P18" i="2"/>
  <c r="T18" i="2"/>
  <c r="H13" i="2"/>
  <c r="J13" i="2" s="1"/>
  <c r="P19" i="2"/>
  <c r="T19" i="2"/>
  <c r="H14" i="2"/>
  <c r="J14" i="2" s="1"/>
  <c r="P20" i="2"/>
  <c r="T20" i="2"/>
  <c r="H15" i="2"/>
  <c r="P21" i="2"/>
  <c r="T21" i="2"/>
  <c r="I11" i="2"/>
  <c r="U27" i="2"/>
  <c r="Z27" i="2" s="1"/>
  <c r="X30" i="2"/>
  <c r="T30" i="2"/>
  <c r="U30" i="2"/>
  <c r="Z30" i="2" s="1"/>
  <c r="X32" i="2"/>
  <c r="T32" i="2"/>
  <c r="U32" i="2"/>
  <c r="Z32" i="2" s="1"/>
  <c r="X34" i="2"/>
  <c r="O34" i="2"/>
  <c r="P36" i="2"/>
  <c r="U37" i="2"/>
  <c r="Z37" i="2" s="1"/>
  <c r="X38" i="2"/>
  <c r="T38" i="2"/>
  <c r="U40" i="2"/>
  <c r="T40" i="2"/>
  <c r="X41" i="2"/>
  <c r="T41" i="2"/>
  <c r="U41" i="2"/>
  <c r="Z41" i="2" s="1"/>
  <c r="X43" i="2"/>
  <c r="T43" i="2"/>
  <c r="U43" i="2"/>
  <c r="Z43" i="2" s="1"/>
  <c r="X45" i="2"/>
  <c r="T45" i="2"/>
  <c r="U45" i="2"/>
  <c r="Z45" i="2" s="1"/>
  <c r="U47" i="2"/>
  <c r="Z47" i="2" s="1"/>
  <c r="X48" i="2"/>
  <c r="T48" i="2"/>
  <c r="P50" i="2"/>
  <c r="U51" i="2"/>
  <c r="Z51" i="2" s="1"/>
  <c r="X54" i="2"/>
  <c r="T54" i="2"/>
  <c r="U54" i="2"/>
  <c r="Z54" i="2" s="1"/>
  <c r="X56" i="2"/>
  <c r="T56" i="2"/>
  <c r="U56" i="2"/>
  <c r="Z56" i="2" s="1"/>
  <c r="X58" i="2"/>
  <c r="O58" i="2"/>
  <c r="U70" i="2"/>
  <c r="X70" i="2"/>
  <c r="T70" i="2"/>
  <c r="U72" i="2"/>
  <c r="Z72" i="2" s="1"/>
  <c r="T72" i="2"/>
  <c r="X72" i="2"/>
  <c r="H83" i="2"/>
  <c r="J83" i="2" s="1"/>
  <c r="X83" i="2"/>
  <c r="V86" i="2"/>
  <c r="Y86" i="2"/>
  <c r="U89" i="2"/>
  <c r="Z89" i="2" s="1"/>
  <c r="X89" i="2"/>
  <c r="T89" i="2"/>
  <c r="O91" i="2"/>
  <c r="P91" i="2" s="1"/>
  <c r="X91" i="2"/>
  <c r="AA92" i="2"/>
  <c r="Q9" i="2"/>
  <c r="R11" i="2"/>
  <c r="N13" i="2"/>
  <c r="P13" i="2" s="1"/>
  <c r="G15" i="2"/>
  <c r="R15" i="2"/>
  <c r="I12" i="2"/>
  <c r="I13" i="2"/>
  <c r="I15" i="2"/>
  <c r="I14" i="2"/>
  <c r="X23" i="2"/>
  <c r="X24" i="2"/>
  <c r="X25" i="2"/>
  <c r="P27" i="2"/>
  <c r="X35" i="2"/>
  <c r="T35" i="2"/>
  <c r="P37" i="2"/>
  <c r="U38" i="2"/>
  <c r="Z38" i="2" s="1"/>
  <c r="X39" i="2"/>
  <c r="T39" i="2"/>
  <c r="X40" i="2"/>
  <c r="P47" i="2"/>
  <c r="U48" i="2"/>
  <c r="Z48" i="2" s="1"/>
  <c r="X49" i="2"/>
  <c r="T49" i="2"/>
  <c r="P51" i="2"/>
  <c r="X59" i="2"/>
  <c r="T59" i="2"/>
  <c r="U59" i="2"/>
  <c r="Z59" i="2" s="1"/>
  <c r="X63" i="2"/>
  <c r="T63" i="2"/>
  <c r="U63" i="2"/>
  <c r="Z63" i="2" s="1"/>
  <c r="O86" i="2"/>
  <c r="P86" i="2" s="1"/>
  <c r="X86" i="2"/>
  <c r="N12" i="2"/>
  <c r="G14" i="2"/>
  <c r="R14" i="2"/>
  <c r="S15" i="2"/>
  <c r="J18" i="2"/>
  <c r="X18" i="2"/>
  <c r="J19" i="2"/>
  <c r="X19" i="2"/>
  <c r="J20" i="2"/>
  <c r="X20" i="2"/>
  <c r="J21" i="2"/>
  <c r="X21" i="2"/>
  <c r="Z23" i="2"/>
  <c r="Z24" i="2"/>
  <c r="Z25" i="2"/>
  <c r="X26" i="2"/>
  <c r="T26" i="2"/>
  <c r="U28" i="2"/>
  <c r="T28" i="2"/>
  <c r="X29" i="2"/>
  <c r="T29" i="2"/>
  <c r="U29" i="2"/>
  <c r="X31" i="2"/>
  <c r="T31" i="2"/>
  <c r="U31" i="2"/>
  <c r="Z31" i="2" s="1"/>
  <c r="X33" i="2"/>
  <c r="T33" i="2"/>
  <c r="U33" i="2"/>
  <c r="Z33" i="2" s="1"/>
  <c r="U35" i="2"/>
  <c r="Z35" i="2" s="1"/>
  <c r="X36" i="2"/>
  <c r="T36" i="2"/>
  <c r="P38" i="2"/>
  <c r="U39" i="2"/>
  <c r="Z39" i="2" s="1"/>
  <c r="X42" i="2"/>
  <c r="T42" i="2"/>
  <c r="U42" i="2"/>
  <c r="Z42" i="2" s="1"/>
  <c r="X44" i="2"/>
  <c r="T44" i="2"/>
  <c r="U44" i="2"/>
  <c r="Z44" i="2" s="1"/>
  <c r="X46" i="2"/>
  <c r="O46" i="2"/>
  <c r="P48" i="2"/>
  <c r="U49" i="2"/>
  <c r="Z49" i="2" s="1"/>
  <c r="X50" i="2"/>
  <c r="T50" i="2"/>
  <c r="U52" i="2"/>
  <c r="T52" i="2"/>
  <c r="X53" i="2"/>
  <c r="T53" i="2"/>
  <c r="U53" i="2"/>
  <c r="Z53" i="2" s="1"/>
  <c r="X55" i="2"/>
  <c r="T55" i="2"/>
  <c r="U55" i="2"/>
  <c r="Z55" i="2" s="1"/>
  <c r="X57" i="2"/>
  <c r="T57" i="2"/>
  <c r="U57" i="2"/>
  <c r="Z57" i="2" s="1"/>
  <c r="X61" i="2"/>
  <c r="T61" i="2"/>
  <c r="U61" i="2"/>
  <c r="Z61" i="2" s="1"/>
  <c r="J62" i="2"/>
  <c r="J67" i="2"/>
  <c r="X74" i="2"/>
  <c r="Y84" i="2"/>
  <c r="U71" i="2"/>
  <c r="Z71" i="2" s="1"/>
  <c r="T71" i="2"/>
  <c r="X73" i="2"/>
  <c r="X76" i="2"/>
  <c r="U76" i="2"/>
  <c r="Y81" i="2"/>
  <c r="X87" i="2"/>
  <c r="T93" i="2"/>
  <c r="X93" i="2"/>
  <c r="T76" i="2"/>
  <c r="X77" i="2"/>
  <c r="O77" i="2"/>
  <c r="P77" i="2" s="1"/>
  <c r="X79" i="2"/>
  <c r="V85" i="2"/>
  <c r="Y85" i="2"/>
  <c r="Z92" i="2"/>
  <c r="U93" i="2"/>
  <c r="Z93" i="2" s="1"/>
  <c r="J61" i="2"/>
  <c r="X65" i="2"/>
  <c r="T65" i="2"/>
  <c r="X66" i="2"/>
  <c r="T66" i="2"/>
  <c r="X67" i="2"/>
  <c r="T67" i="2"/>
  <c r="X68" i="2"/>
  <c r="T68" i="2"/>
  <c r="X69" i="2"/>
  <c r="T69" i="2"/>
  <c r="J71" i="2"/>
  <c r="X71" i="2"/>
  <c r="U73" i="2"/>
  <c r="Z73" i="2" s="1"/>
  <c r="T73" i="2"/>
  <c r="Y75" i="2"/>
  <c r="Z81" i="2"/>
  <c r="Z85" i="2"/>
  <c r="Z87" i="2"/>
  <c r="Z91" i="2"/>
  <c r="P71" i="2"/>
  <c r="P72" i="2"/>
  <c r="P73" i="2"/>
  <c r="Y74" i="2"/>
  <c r="Z75" i="2"/>
  <c r="V77" i="2"/>
  <c r="X78" i="2"/>
  <c r="V80" i="2"/>
  <c r="Y80" i="2"/>
  <c r="AA80" i="2" s="1"/>
  <c r="X81" i="2"/>
  <c r="Z83" i="2"/>
  <c r="X85" i="2"/>
  <c r="Z86" i="2"/>
  <c r="Z90" i="2"/>
  <c r="AA90" i="2" s="1"/>
  <c r="V92" i="2"/>
  <c r="Z74" i="2"/>
  <c r="V78" i="2"/>
  <c r="Y78" i="2"/>
  <c r="AA78" i="2" s="1"/>
  <c r="Z79" i="2"/>
  <c r="V83" i="2"/>
  <c r="Y83" i="2"/>
  <c r="AA83" i="2" s="1"/>
  <c r="I21" i="1"/>
  <c r="G15" i="1"/>
  <c r="H21" i="1"/>
  <c r="H15" i="1" s="1"/>
  <c r="Y15" i="1" s="1"/>
  <c r="AA15" i="1" s="1"/>
  <c r="G14" i="1"/>
  <c r="F11" i="1"/>
  <c r="F9" i="1" s="1"/>
  <c r="V21" i="1"/>
  <c r="I19" i="1"/>
  <c r="Z19" i="1" s="1"/>
  <c r="H19" i="1"/>
  <c r="I18" i="1"/>
  <c r="H18" i="1"/>
  <c r="I17" i="1"/>
  <c r="I11" i="1" s="1"/>
  <c r="I9" i="1" s="1"/>
  <c r="H17" i="1"/>
  <c r="I12" i="1"/>
  <c r="J18" i="1"/>
  <c r="J12" i="1" s="1"/>
  <c r="I20" i="1"/>
  <c r="J20" i="1" s="1"/>
  <c r="J14" i="1" s="1"/>
  <c r="T12" i="1"/>
  <c r="R12" i="1"/>
  <c r="R9" i="1" s="1"/>
  <c r="W11" i="1"/>
  <c r="P20" i="1"/>
  <c r="T11" i="1"/>
  <c r="T9" i="1" s="1"/>
  <c r="W12" i="1"/>
  <c r="AA14" i="1"/>
  <c r="Z18" i="1"/>
  <c r="P17" i="1"/>
  <c r="P11" i="1" s="1"/>
  <c r="P18" i="1"/>
  <c r="P12" i="1" s="1"/>
  <c r="J19" i="1"/>
  <c r="J13" i="1" s="1"/>
  <c r="Y20" i="1"/>
  <c r="Z21" i="1"/>
  <c r="Z12" i="1"/>
  <c r="V18" i="1"/>
  <c r="V12" i="1" s="1"/>
  <c r="V9" i="1" s="1"/>
  <c r="P19" i="1"/>
  <c r="V20" i="1"/>
  <c r="P21" i="1"/>
  <c r="N12" i="1"/>
  <c r="Y66" i="2" l="1"/>
  <c r="AA66" i="2" s="1"/>
  <c r="V66" i="2"/>
  <c r="V61" i="2"/>
  <c r="Y61" i="2"/>
  <c r="AA61" i="2" s="1"/>
  <c r="V72" i="2"/>
  <c r="Y72" i="2"/>
  <c r="AA72" i="2" s="1"/>
  <c r="Y29" i="2"/>
  <c r="V29" i="2"/>
  <c r="V39" i="2"/>
  <c r="Y39" i="2"/>
  <c r="AA39" i="2" s="1"/>
  <c r="Y68" i="2"/>
  <c r="AA68" i="2" s="1"/>
  <c r="V68" i="2"/>
  <c r="Y44" i="2"/>
  <c r="AA44" i="2" s="1"/>
  <c r="V44" i="2"/>
  <c r="V49" i="2"/>
  <c r="Y49" i="2"/>
  <c r="AA49" i="2" s="1"/>
  <c r="Y56" i="2"/>
  <c r="AA56" i="2" s="1"/>
  <c r="V56" i="2"/>
  <c r="Z18" i="2"/>
  <c r="U12" i="2"/>
  <c r="Z12" i="2" s="1"/>
  <c r="V60" i="2"/>
  <c r="Y60" i="2"/>
  <c r="AA60" i="2" s="1"/>
  <c r="AA75" i="2"/>
  <c r="AA81" i="2"/>
  <c r="Y53" i="2"/>
  <c r="AA53" i="2" s="1"/>
  <c r="V53" i="2"/>
  <c r="P12" i="2"/>
  <c r="Y59" i="2"/>
  <c r="AA59" i="2" s="1"/>
  <c r="V59" i="2"/>
  <c r="V35" i="2"/>
  <c r="Y35" i="2"/>
  <c r="AA35" i="2" s="1"/>
  <c r="V38" i="2"/>
  <c r="Y38" i="2"/>
  <c r="AA38" i="2" s="1"/>
  <c r="AA23" i="2"/>
  <c r="V17" i="2"/>
  <c r="T11" i="2"/>
  <c r="Y17" i="2"/>
  <c r="AA17" i="2" s="1"/>
  <c r="V73" i="2"/>
  <c r="Y73" i="2"/>
  <c r="AA73" i="2" s="1"/>
  <c r="Y69" i="2"/>
  <c r="AA69" i="2" s="1"/>
  <c r="V69" i="2"/>
  <c r="Y67" i="2"/>
  <c r="AA67" i="2" s="1"/>
  <c r="V67" i="2"/>
  <c r="Y65" i="2"/>
  <c r="AA65" i="2" s="1"/>
  <c r="V65" i="2"/>
  <c r="Y55" i="2"/>
  <c r="AA55" i="2" s="1"/>
  <c r="V55" i="2"/>
  <c r="Y31" i="2"/>
  <c r="AA31" i="2" s="1"/>
  <c r="V31" i="2"/>
  <c r="Y63" i="2"/>
  <c r="AA63" i="2" s="1"/>
  <c r="V63" i="2"/>
  <c r="S11" i="2"/>
  <c r="S9" i="2" s="1"/>
  <c r="R9" i="2"/>
  <c r="AA86" i="2"/>
  <c r="Z77" i="2"/>
  <c r="AA77" i="2" s="1"/>
  <c r="Y43" i="2"/>
  <c r="AA43" i="2" s="1"/>
  <c r="V43" i="2"/>
  <c r="O11" i="2"/>
  <c r="J15" i="2"/>
  <c r="V19" i="2"/>
  <c r="T13" i="2"/>
  <c r="Y19" i="2"/>
  <c r="Z19" i="2"/>
  <c r="U13" i="2"/>
  <c r="Z13" i="2" s="1"/>
  <c r="N9" i="2"/>
  <c r="V51" i="2"/>
  <c r="Y51" i="2"/>
  <c r="AA51" i="2" s="1"/>
  <c r="AA24" i="2"/>
  <c r="O12" i="2"/>
  <c r="O14" i="2"/>
  <c r="G9" i="2"/>
  <c r="Z29" i="2"/>
  <c r="U11" i="2"/>
  <c r="Y32" i="2"/>
  <c r="AA32" i="2" s="1"/>
  <c r="V32" i="2"/>
  <c r="V21" i="2"/>
  <c r="Y21" i="2"/>
  <c r="AA21" i="2" s="1"/>
  <c r="T15" i="2"/>
  <c r="P14" i="2"/>
  <c r="Z20" i="2"/>
  <c r="U14" i="2"/>
  <c r="Y62" i="2"/>
  <c r="AA62" i="2" s="1"/>
  <c r="V62" i="2"/>
  <c r="V37" i="2"/>
  <c r="Y37" i="2"/>
  <c r="AA37" i="2" s="1"/>
  <c r="AA74" i="2"/>
  <c r="V71" i="2"/>
  <c r="Y71" i="2"/>
  <c r="AA71" i="2" s="1"/>
  <c r="V50" i="2"/>
  <c r="Y50" i="2"/>
  <c r="AA50" i="2" s="1"/>
  <c r="V26" i="2"/>
  <c r="Y26" i="2"/>
  <c r="AA26" i="2" s="1"/>
  <c r="Y41" i="2"/>
  <c r="AA41" i="2" s="1"/>
  <c r="V41" i="2"/>
  <c r="V18" i="2"/>
  <c r="T12" i="2"/>
  <c r="Y18" i="2"/>
  <c r="AA18" i="2" s="1"/>
  <c r="V27" i="2"/>
  <c r="Y27" i="2"/>
  <c r="AA27" i="2" s="1"/>
  <c r="Z84" i="2"/>
  <c r="AA85" i="2"/>
  <c r="V93" i="2"/>
  <c r="Y93" i="2"/>
  <c r="AA93" i="2" s="1"/>
  <c r="AA84" i="2"/>
  <c r="Y57" i="2"/>
  <c r="AA57" i="2" s="1"/>
  <c r="V57" i="2"/>
  <c r="Y42" i="2"/>
  <c r="AA42" i="2" s="1"/>
  <c r="V42" i="2"/>
  <c r="V36" i="2"/>
  <c r="Y36" i="2"/>
  <c r="AA36" i="2" s="1"/>
  <c r="Y33" i="2"/>
  <c r="AA33" i="2" s="1"/>
  <c r="V33" i="2"/>
  <c r="V89" i="2"/>
  <c r="Y89" i="2"/>
  <c r="AA89" i="2" s="1"/>
  <c r="Y54" i="2"/>
  <c r="AA54" i="2" s="1"/>
  <c r="V54" i="2"/>
  <c r="V48" i="2"/>
  <c r="Y48" i="2"/>
  <c r="AA48" i="2" s="1"/>
  <c r="Y45" i="2"/>
  <c r="AA45" i="2" s="1"/>
  <c r="V45" i="2"/>
  <c r="Y30" i="2"/>
  <c r="AA30" i="2" s="1"/>
  <c r="V30" i="2"/>
  <c r="I9" i="2"/>
  <c r="V20" i="2"/>
  <c r="T14" i="2"/>
  <c r="Y20" i="2"/>
  <c r="AA20" i="2" s="1"/>
  <c r="J12" i="2"/>
  <c r="V47" i="2"/>
  <c r="Y47" i="2"/>
  <c r="AA47" i="2" s="1"/>
  <c r="AA25" i="2"/>
  <c r="AA91" i="2"/>
  <c r="O15" i="2"/>
  <c r="Z15" i="2" s="1"/>
  <c r="H11" i="2"/>
  <c r="J17" i="2"/>
  <c r="Y17" i="1"/>
  <c r="H11" i="1"/>
  <c r="Y11" i="1" s="1"/>
  <c r="Y19" i="1"/>
  <c r="AA19" i="1" s="1"/>
  <c r="H13" i="1"/>
  <c r="Y13" i="1" s="1"/>
  <c r="AA13" i="1" s="1"/>
  <c r="Y21" i="1"/>
  <c r="J21" i="1"/>
  <c r="J15" i="1" s="1"/>
  <c r="H12" i="1"/>
  <c r="Y12" i="1" s="1"/>
  <c r="G9" i="1"/>
  <c r="Z11" i="1"/>
  <c r="Z9" i="1" s="1"/>
  <c r="Z17" i="1"/>
  <c r="AA17" i="1" s="1"/>
  <c r="W9" i="1"/>
  <c r="J17" i="1"/>
  <c r="J11" i="1" s="1"/>
  <c r="J9" i="1" s="1"/>
  <c r="Z20" i="1"/>
  <c r="AA20" i="1" s="1"/>
  <c r="Y18" i="1"/>
  <c r="AA18" i="1" s="1"/>
  <c r="AA21" i="1"/>
  <c r="AA11" i="1"/>
  <c r="Y15" i="2" l="1"/>
  <c r="AA15" i="2" s="1"/>
  <c r="V15" i="2"/>
  <c r="AA19" i="2"/>
  <c r="O9" i="2"/>
  <c r="P11" i="2"/>
  <c r="P9" i="2" s="1"/>
  <c r="AA29" i="2"/>
  <c r="Y14" i="2"/>
  <c r="AA14" i="2" s="1"/>
  <c r="V14" i="2"/>
  <c r="Z14" i="2"/>
  <c r="Z11" i="2"/>
  <c r="U9" i="2"/>
  <c r="Y13" i="2"/>
  <c r="AA13" i="2" s="1"/>
  <c r="V13" i="2"/>
  <c r="J11" i="2"/>
  <c r="J9" i="2" s="1"/>
  <c r="H9" i="2"/>
  <c r="V12" i="2"/>
  <c r="Y12" i="2"/>
  <c r="AA12" i="2" s="1"/>
  <c r="T9" i="2"/>
  <c r="Y11" i="2"/>
  <c r="V11" i="2"/>
  <c r="V9" i="2" s="1"/>
  <c r="H9" i="1"/>
  <c r="AA12" i="1"/>
  <c r="AA9" i="1" s="1"/>
  <c r="Y9" i="1"/>
  <c r="AA11" i="2" l="1"/>
  <c r="AA9" i="2" s="1"/>
  <c r="Y9" i="2"/>
  <c r="Z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Laksamee.k</author>
  </authors>
  <commentList>
    <comment ref="D5" authorId="0" shapeId="0" xr:uid="{FE21F609-7FF6-4AC3-A53C-EB9035E56E41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อัตราการdrop out สามารถเปลี่ยนแปลงได้ แต่ระบุเหตุผลด้วย </t>
        </r>
      </text>
    </comment>
    <comment ref="E5" authorId="0" shapeId="0" xr:uid="{FC28FABC-FF85-403B-A160-099B192AC89F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5" authorId="0" shapeId="0" xr:uid="{940543BA-9F1C-4D7E-A2B3-53151EA0D9B6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D17" authorId="0" shapeId="0" xr:uid="{47A931FD-A979-4519-82A0-6BF2C4B9CFAB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E17" authorId="0" shapeId="0" xr:uid="{F9CB8710-691A-4D02-8E67-EDC356783E5B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17" authorId="0" shapeId="0" xr:uid="{5A6484FC-3875-4FB4-8D3B-617C049F1C6E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Q17" authorId="0" shapeId="0" xr:uid="{C2922B91-C5FA-4312-99A7-D8B4633C54C7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Laksamee.k</author>
  </authors>
  <commentList>
    <comment ref="D5" authorId="0" shapeId="0" xr:uid="{2586FD2F-63AB-408F-92C3-CFF115555E43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อัตราการdrop out สามารถเปลี่ยนแปลงได้ แต่ระบุเหตุผลด้วย </t>
        </r>
      </text>
    </comment>
    <comment ref="E5" authorId="0" shapeId="0" xr:uid="{1030F38D-3D52-40B9-8811-B1F2BF80E6FE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G5" authorId="0" shapeId="0" xr:uid="{39AB5500-FE8A-4B2E-9DC5-D4F168FD312F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5" authorId="0" shapeId="0" xr:uid="{266ED477-3F9F-4AB2-B5B4-F697C13B6F42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M5" authorId="0" shapeId="0" xr:uid="{6E0583DA-A8FF-4CF7-A803-B63CDC8FA622}">
      <text>
        <r>
          <rPr>
            <b/>
            <sz val="9"/>
            <color indexed="81"/>
            <rFont val="Tahoma"/>
            <family val="2"/>
          </rPr>
          <t>Laksamee.k
กรอกข้อมูลจำนวนนักศึกษาจริง</t>
        </r>
      </text>
    </comment>
    <comment ref="Q5" authorId="0" shapeId="0" xr:uid="{E1AFD9E1-D78C-40CE-B818-B0D52D7F9EFF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กรอกข้อมูลจำนวนนักศึกษาจริง </t>
        </r>
      </text>
    </comment>
    <comment ref="S5" authorId="0" shapeId="0" xr:uid="{AB711D23-2C22-4756-AA25-38C93FF583B5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กรอกข้อมูลจำนวนนักศึกษาจริง </t>
        </r>
      </text>
    </comment>
    <comment ref="D17" authorId="0" shapeId="0" xr:uid="{7FF674FC-C221-42B0-ABA4-8376D65D707E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อัตราการ drop out เปลี่ยนแปลงได้ อธิบายเหตุผลท้ายตาราง </t>
        </r>
      </text>
    </comment>
    <comment ref="E17" authorId="0" shapeId="0" xr:uid="{64E10645-5905-4F6A-BC8F-705DF9901127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K17" authorId="0" shapeId="0" xr:uid="{A5E5A09A-5BA5-43F8-9EF4-DCD167F4D15E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Q17" authorId="0" shapeId="0" xr:uid="{D9474128-1097-4778-8FBC-9DF4019F105E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</commentList>
</comments>
</file>

<file path=xl/sharedStrings.xml><?xml version="1.0" encoding="utf-8"?>
<sst xmlns="http://schemas.openxmlformats.org/spreadsheetml/2006/main" count="219" uniqueCount="71">
  <si>
    <t>มหาวิทยาลัยราชภัฏนครราชสีมา</t>
  </si>
  <si>
    <t xml:space="preserve">หน่วยงาน : คณะพยาบาลศาสตร์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</si>
  <si>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</si>
  <si>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</si>
  <si>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</si>
  <si>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</si>
  <si>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</si>
  <si>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</si>
  <si>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</si>
  <si>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</si>
  <si>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</si>
  <si>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</si>
  <si>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</si>
  <si>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</si>
  <si>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</si>
  <si>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</si>
  <si>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</si>
  <si>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</si>
  <si>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</si>
  <si>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</si>
  <si>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</si>
  <si>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</si>
  <si>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</si>
  <si>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</si>
  <si>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</si>
  <si>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</si>
  <si>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หลักสูตร/(ปีการศึกษาที่เข้าศึกษา)</t>
  </si>
  <si>
    <t>อัตราค่าบำรุง กศ.</t>
  </si>
  <si>
    <t>อัตราค่า ธน.พศ.</t>
  </si>
  <si>
    <t>ร้อยละจำนวนนศ</t>
  </si>
  <si>
    <t>ภาคเรียนที่ 1/2567</t>
  </si>
  <si>
    <t>รวม</t>
  </si>
  <si>
    <t>ใช้ประมาณการ</t>
  </si>
  <si>
    <t>จำนวน นศ.</t>
  </si>
  <si>
    <t>จำนวน 
นศ.ประมาณการ</t>
  </si>
  <si>
    <t>ค่าบำรุง กศ.</t>
  </si>
  <si>
    <t>ค่า ธน.พศ.</t>
  </si>
  <si>
    <t>รวมทั้งสิ้น</t>
  </si>
  <si>
    <t>ระดับปริญญาตรี</t>
  </si>
  <si>
    <t>ภาคปกติ</t>
  </si>
  <si>
    <t>1. พย.บ. พยาบาลศาสตรบัณฑิต</t>
  </si>
  <si>
    <t>ปี 2567 (ปี 1)</t>
  </si>
  <si>
    <t>ปี 2566 (ปี 2)</t>
  </si>
  <si>
    <t>จำนวนหาร</t>
  </si>
  <si>
    <t>ปี 2565 (ปี 3)</t>
  </si>
  <si>
    <t>ภาคเรียนที่ 3/2566</t>
  </si>
  <si>
    <t>ภาคเรียนที่ 2/2566</t>
  </si>
  <si>
    <t>ประมาณการรายรับเงินรายได้จากค่าบำรุงการศึกษาประจำปีงบประมาณ พ.ศ. 2567</t>
  </si>
  <si>
    <t xml:space="preserve">หน่วยงาน : </t>
  </si>
  <si>
    <t xml:space="preserve">จำนวน 
หาร </t>
  </si>
  <si>
    <t>จำนวน 
หาร</t>
  </si>
  <si>
    <t>ปี 2564 (ปี 4)</t>
  </si>
  <si>
    <t>ปี 2563 (ปี 5)</t>
  </si>
  <si>
    <t>1.ศศ.บ.ภาษาไทย</t>
  </si>
  <si>
    <t>ปี 2567</t>
  </si>
  <si>
    <t>ปี 2566</t>
  </si>
  <si>
    <t>ปี 2565</t>
  </si>
  <si>
    <t>ปี 2564</t>
  </si>
  <si>
    <t>ปี 2563</t>
  </si>
  <si>
    <t>2.ศศ.บ.การพัฒนาสังคม</t>
  </si>
  <si>
    <t>3.ศศ.บ.ภาษาไทยเพื่อการสื่อสารสำหรับชาวต่างประเทศ</t>
  </si>
  <si>
    <t>4.ศศ.บ.ภาษาอังกฤษ</t>
  </si>
  <si>
    <t>5.ศศ.บ.ภาษาอังกฤษธุรกิจ</t>
  </si>
  <si>
    <t>6.ศศ.บ.ภาษาญี่ปุ่น</t>
  </si>
  <si>
    <t>7.ศศ.บ.ภาษาจีน</t>
  </si>
  <si>
    <t>8.ศศ.บ.สารสนเทศและบรรณารักษศาสตร์</t>
  </si>
  <si>
    <t>9.รป.บ. รัฐประศาสนศาสตร์</t>
  </si>
  <si>
    <t>10.น.บ. นิติศาสตร์</t>
  </si>
  <si>
    <t>11.ศป.บ.ทัศนศิลป์</t>
  </si>
  <si>
    <t>12.ศป.บ.ออกแบบนิเทศศิลป์</t>
  </si>
  <si>
    <t xml:space="preserve">13. ร.บ.รัฐศาสตร์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</si>
</sst>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2"/>
      <color rgb="FF0A010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88" fontId="3" fillId="0" borderId="0" xfId="2" applyNumberFormat="1" applyFont="1"/>
    <xf numFmtId="0" fontId="2" fillId="0" borderId="0" xfId="0" quotePrefix="1" applyFont="1" applyAlignment="1">
      <alignment horizontal="center"/>
    </xf>
    <xf numFmtId="188" fontId="2" fillId="0" borderId="0" xfId="2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88" fontId="2" fillId="0" borderId="1" xfId="2" applyNumberFormat="1" applyFont="1" applyBorder="1" applyAlignment="1">
      <alignment horizontal="center" vertical="center"/>
    </xf>
    <xf numFmtId="0" fontId="2" fillId="6" borderId="1" xfId="0" applyFont="1" applyFill="1" applyBorder="1"/>
    <xf numFmtId="188" fontId="2" fillId="6" borderId="1" xfId="2" applyNumberFormat="1" applyFont="1" applyFill="1" applyBorder="1"/>
    <xf numFmtId="0" fontId="2" fillId="0" borderId="4" xfId="0" applyFont="1" applyBorder="1"/>
    <xf numFmtId="187" fontId="2" fillId="0" borderId="4" xfId="2" applyFont="1" applyBorder="1"/>
    <xf numFmtId="189" fontId="2" fillId="0" borderId="4" xfId="0" applyNumberFormat="1" applyFont="1" applyBorder="1"/>
    <xf numFmtId="0" fontId="2" fillId="7" borderId="1" xfId="0" applyFont="1" applyFill="1" applyBorder="1"/>
    <xf numFmtId="188" fontId="2" fillId="7" borderId="1" xfId="2" applyNumberFormat="1" applyFont="1" applyFill="1" applyBorder="1"/>
    <xf numFmtId="0" fontId="3" fillId="0" borderId="1" xfId="0" applyFont="1" applyBorder="1" applyAlignment="1">
      <alignment horizontal="center"/>
    </xf>
    <xf numFmtId="188" fontId="3" fillId="0" borderId="1" xfId="2" applyNumberFormat="1" applyFont="1" applyBorder="1"/>
    <xf numFmtId="188" fontId="2" fillId="0" borderId="1" xfId="2" applyNumberFormat="1" applyFont="1" applyBorder="1"/>
    <xf numFmtId="188" fontId="3" fillId="8" borderId="1" xfId="2" applyNumberFormat="1" applyFont="1" applyFill="1" applyBorder="1"/>
    <xf numFmtId="189" fontId="2" fillId="8" borderId="1" xfId="0" applyNumberFormat="1" applyFont="1" applyFill="1" applyBorder="1"/>
    <xf numFmtId="189" fontId="3" fillId="8" borderId="1" xfId="1" applyNumberFormat="1" applyFont="1" applyFill="1" applyBorder="1"/>
    <xf numFmtId="188" fontId="2" fillId="8" borderId="1" xfId="0" applyNumberFormat="1" applyFont="1" applyFill="1" applyBorder="1"/>
    <xf numFmtId="189" fontId="2" fillId="9" borderId="1" xfId="0" applyNumberFormat="1" applyFont="1" applyFill="1" applyBorder="1"/>
    <xf numFmtId="188" fontId="2" fillId="9" borderId="1" xfId="0" applyNumberFormat="1" applyFont="1" applyFill="1" applyBorder="1"/>
    <xf numFmtId="189" fontId="2" fillId="10" borderId="1" xfId="0" applyNumberFormat="1" applyFont="1" applyFill="1" applyBorder="1"/>
    <xf numFmtId="188" fontId="2" fillId="10" borderId="1" xfId="0" applyNumberFormat="1" applyFont="1" applyFill="1" applyBorder="1"/>
    <xf numFmtId="188" fontId="3" fillId="0" borderId="5" xfId="2" applyNumberFormat="1" applyFont="1" applyBorder="1" applyAlignment="1">
      <alignment horizontal="center"/>
    </xf>
    <xf numFmtId="188" fontId="2" fillId="0" borderId="5" xfId="2" applyNumberFormat="1" applyFont="1" applyBorder="1"/>
    <xf numFmtId="188" fontId="2" fillId="8" borderId="5" xfId="0" applyNumberFormat="1" applyFont="1" applyFill="1" applyBorder="1"/>
    <xf numFmtId="189" fontId="2" fillId="10" borderId="5" xfId="0" applyNumberFormat="1" applyFont="1" applyFill="1" applyBorder="1"/>
    <xf numFmtId="189" fontId="2" fillId="9" borderId="5" xfId="0" applyNumberFormat="1" applyFont="1" applyFill="1" applyBorder="1"/>
    <xf numFmtId="188" fontId="2" fillId="9" borderId="5" xfId="0" applyNumberFormat="1" applyFont="1" applyFill="1" applyBorder="1"/>
    <xf numFmtId="0" fontId="2" fillId="0" borderId="6" xfId="0" applyFont="1" applyBorder="1"/>
    <xf numFmtId="0" fontId="2" fillId="8" borderId="6" xfId="0" applyFont="1" applyFill="1" applyBorder="1"/>
    <xf numFmtId="188" fontId="2" fillId="8" borderId="6" xfId="2" applyNumberFormat="1" applyFont="1" applyFill="1" applyBorder="1"/>
    <xf numFmtId="188" fontId="2" fillId="10" borderId="6" xfId="2" applyNumberFormat="1" applyFont="1" applyFill="1" applyBorder="1"/>
    <xf numFmtId="0" fontId="2" fillId="10" borderId="6" xfId="0" applyFont="1" applyFill="1" applyBorder="1"/>
    <xf numFmtId="0" fontId="2" fillId="9" borderId="6" xfId="0" applyFont="1" applyFill="1" applyBorder="1"/>
    <xf numFmtId="188" fontId="3" fillId="2" borderId="1" xfId="2" applyNumberFormat="1" applyFont="1" applyFill="1" applyBorder="1"/>
    <xf numFmtId="187" fontId="3" fillId="12" borderId="1" xfId="2" applyFont="1" applyFill="1" applyBorder="1"/>
    <xf numFmtId="188" fontId="3" fillId="8" borderId="1" xfId="0" applyNumberFormat="1" applyFont="1" applyFill="1" applyBorder="1"/>
    <xf numFmtId="43" fontId="3" fillId="11" borderId="1" xfId="1" applyFont="1" applyFill="1" applyBorder="1"/>
    <xf numFmtId="188" fontId="3" fillId="12" borderId="1" xfId="2" applyNumberFormat="1" applyFont="1" applyFill="1" applyBorder="1"/>
    <xf numFmtId="188" fontId="3" fillId="10" borderId="1" xfId="0" applyNumberFormat="1" applyFont="1" applyFill="1" applyBorder="1"/>
    <xf numFmtId="188" fontId="3" fillId="9" borderId="1" xfId="0" applyNumberFormat="1" applyFont="1" applyFill="1" applyBorder="1"/>
    <xf numFmtId="43" fontId="3" fillId="0" borderId="0" xfId="0" applyNumberFormat="1" applyFont="1"/>
    <xf numFmtId="189" fontId="3" fillId="0" borderId="0" xfId="0" applyNumberFormat="1" applyFont="1"/>
    <xf numFmtId="43" fontId="6" fillId="0" borderId="0" xfId="0" applyNumberFormat="1" applyFont="1"/>
    <xf numFmtId="188" fontId="3" fillId="8" borderId="5" xfId="2" applyNumberFormat="1" applyFont="1" applyFill="1" applyBorder="1"/>
    <xf numFmtId="1" fontId="3" fillId="11" borderId="6" xfId="0" applyNumberFormat="1" applyFont="1" applyFill="1" applyBorder="1"/>
    <xf numFmtId="0" fontId="2" fillId="13" borderId="0" xfId="0" applyFont="1" applyFill="1" applyAlignment="1">
      <alignment horizontal="center" vertical="center"/>
    </xf>
    <xf numFmtId="189" fontId="3" fillId="8" borderId="1" xfId="0" applyNumberFormat="1" applyFont="1" applyFill="1" applyBorder="1"/>
    <xf numFmtId="189" fontId="3" fillId="8" borderId="5" xfId="0" applyNumberFormat="1" applyFont="1" applyFill="1" applyBorder="1"/>
    <xf numFmtId="187" fontId="3" fillId="14" borderId="1" xfId="2" applyFont="1" applyFill="1" applyBorder="1"/>
    <xf numFmtId="43" fontId="3" fillId="14" borderId="1" xfId="1" applyFont="1" applyFill="1" applyBorder="1"/>
    <xf numFmtId="188" fontId="3" fillId="14" borderId="1" xfId="0" applyNumberFormat="1" applyFont="1" applyFill="1" applyBorder="1"/>
    <xf numFmtId="188" fontId="3" fillId="14" borderId="1" xfId="2" applyNumberFormat="1" applyFont="1" applyFill="1" applyBorder="1"/>
    <xf numFmtId="188" fontId="3" fillId="8" borderId="5" xfId="0" applyNumberFormat="1" applyFont="1" applyFill="1" applyBorder="1"/>
    <xf numFmtId="187" fontId="3" fillId="0" borderId="0" xfId="2" applyFont="1"/>
    <xf numFmtId="187" fontId="2" fillId="0" borderId="0" xfId="0" quotePrefix="1" applyNumberFormat="1" applyFont="1" applyAlignment="1">
      <alignment horizontal="center"/>
    </xf>
    <xf numFmtId="0" fontId="5" fillId="13" borderId="1" xfId="0" applyFont="1" applyFill="1" applyBorder="1" applyAlignment="1">
      <alignment horizontal="center" vertical="center" wrapText="1"/>
    </xf>
    <xf numFmtId="187" fontId="5" fillId="13" borderId="1" xfId="0" applyNumberFormat="1" applyFont="1" applyFill="1" applyBorder="1" applyAlignment="1">
      <alignment horizontal="center" vertical="center" wrapText="1"/>
    </xf>
    <xf numFmtId="187" fontId="5" fillId="0" borderId="1" xfId="0" applyNumberFormat="1" applyFont="1" applyBorder="1" applyAlignment="1">
      <alignment horizontal="center" vertical="center" wrapText="1"/>
    </xf>
    <xf numFmtId="187" fontId="2" fillId="6" borderId="1" xfId="2" applyFont="1" applyFill="1" applyBorder="1"/>
    <xf numFmtId="188" fontId="2" fillId="0" borderId="4" xfId="2" applyNumberFormat="1" applyFont="1" applyBorder="1"/>
    <xf numFmtId="187" fontId="2" fillId="0" borderId="4" xfId="0" applyNumberFormat="1" applyFont="1" applyBorder="1"/>
    <xf numFmtId="187" fontId="2" fillId="7" borderId="1" xfId="2" applyFont="1" applyFill="1" applyBorder="1"/>
    <xf numFmtId="43" fontId="3" fillId="8" borderId="1" xfId="0" applyNumberFormat="1" applyFont="1" applyFill="1" applyBorder="1"/>
    <xf numFmtId="189" fontId="2" fillId="14" borderId="1" xfId="0" applyNumberFormat="1" applyFont="1" applyFill="1" applyBorder="1"/>
    <xf numFmtId="188" fontId="2" fillId="14" borderId="1" xfId="0" applyNumberFormat="1" applyFont="1" applyFill="1" applyBorder="1"/>
    <xf numFmtId="189" fontId="3" fillId="14" borderId="1" xfId="0" applyNumberFormat="1" applyFont="1" applyFill="1" applyBorder="1"/>
    <xf numFmtId="187" fontId="3" fillId="14" borderId="1" xfId="1" applyNumberFormat="1" applyFont="1" applyFill="1" applyBorder="1"/>
    <xf numFmtId="43" fontId="3" fillId="8" borderId="1" xfId="1" applyFont="1" applyFill="1" applyBorder="1"/>
    <xf numFmtId="188" fontId="2" fillId="8" borderId="5" xfId="2" applyNumberFormat="1" applyFont="1" applyFill="1" applyBorder="1"/>
    <xf numFmtId="43" fontId="3" fillId="8" borderId="5" xfId="0" applyNumberFormat="1" applyFont="1" applyFill="1" applyBorder="1"/>
    <xf numFmtId="43" fontId="3" fillId="8" borderId="5" xfId="2" applyNumberFormat="1" applyFont="1" applyFill="1" applyBorder="1"/>
    <xf numFmtId="189" fontId="2" fillId="8" borderId="5" xfId="0" applyNumberFormat="1" applyFont="1" applyFill="1" applyBorder="1"/>
    <xf numFmtId="188" fontId="2" fillId="10" borderId="5" xfId="0" applyNumberFormat="1" applyFont="1" applyFill="1" applyBorder="1"/>
    <xf numFmtId="189" fontId="3" fillId="9" borderId="5" xfId="0" applyNumberFormat="1" applyFont="1" applyFill="1" applyBorder="1"/>
    <xf numFmtId="1" fontId="3" fillId="11" borderId="1" xfId="0" applyNumberFormat="1" applyFont="1" applyFill="1" applyBorder="1"/>
    <xf numFmtId="187" fontId="3" fillId="10" borderId="6" xfId="0" applyNumberFormat="1" applyFont="1" applyFill="1" applyBorder="1"/>
    <xf numFmtId="188" fontId="3" fillId="10" borderId="6" xfId="0" applyNumberFormat="1" applyFont="1" applyFill="1" applyBorder="1"/>
    <xf numFmtId="187" fontId="3" fillId="14" borderId="1" xfId="0" applyNumberFormat="1" applyFont="1" applyFill="1" applyBorder="1"/>
    <xf numFmtId="187" fontId="3" fillId="10" borderId="1" xfId="0" applyNumberFormat="1" applyFont="1" applyFill="1" applyBorder="1"/>
    <xf numFmtId="43" fontId="3" fillId="10" borderId="1" xfId="1" applyFont="1" applyFill="1" applyBorder="1"/>
    <xf numFmtId="188" fontId="3" fillId="0" borderId="5" xfId="2" applyNumberFormat="1" applyFont="1" applyBorder="1"/>
    <xf numFmtId="188" fontId="3" fillId="2" borderId="5" xfId="2" applyNumberFormat="1" applyFont="1" applyFill="1" applyBorder="1"/>
    <xf numFmtId="188" fontId="3" fillId="12" borderId="5" xfId="2" applyNumberFormat="1" applyFont="1" applyFill="1" applyBorder="1"/>
    <xf numFmtId="43" fontId="3" fillId="11" borderId="5" xfId="1" applyFont="1" applyFill="1" applyBorder="1"/>
    <xf numFmtId="187" fontId="3" fillId="12" borderId="5" xfId="2" applyFont="1" applyFill="1" applyBorder="1"/>
    <xf numFmtId="187" fontId="3" fillId="10" borderId="5" xfId="0" applyNumberFormat="1" applyFont="1" applyFill="1" applyBorder="1"/>
    <xf numFmtId="43" fontId="3" fillId="10" borderId="5" xfId="1" applyFont="1" applyFill="1" applyBorder="1"/>
    <xf numFmtId="188" fontId="3" fillId="10" borderId="5" xfId="0" applyNumberFormat="1" applyFont="1" applyFill="1" applyBorder="1"/>
    <xf numFmtId="188" fontId="3" fillId="9" borderId="5" xfId="0" applyNumberFormat="1" applyFont="1" applyFill="1" applyBorder="1"/>
    <xf numFmtId="0" fontId="2" fillId="2" borderId="6" xfId="0" applyFont="1" applyFill="1" applyBorder="1"/>
    <xf numFmtId="0" fontId="2" fillId="12" borderId="6" xfId="0" applyFont="1" applyFill="1" applyBorder="1"/>
    <xf numFmtId="43" fontId="3" fillId="11" borderId="6" xfId="1" applyFont="1" applyFill="1" applyBorder="1"/>
    <xf numFmtId="188" fontId="3" fillId="8" borderId="6" xfId="0" applyNumberFormat="1" applyFont="1" applyFill="1" applyBorder="1"/>
    <xf numFmtId="188" fontId="2" fillId="12" borderId="6" xfId="2" applyNumberFormat="1" applyFont="1" applyFill="1" applyBorder="1"/>
    <xf numFmtId="43" fontId="3" fillId="10" borderId="6" xfId="1" applyFont="1" applyFill="1" applyBorder="1"/>
    <xf numFmtId="188" fontId="3" fillId="9" borderId="6" xfId="0" applyNumberFormat="1" applyFont="1" applyFill="1" applyBorder="1"/>
    <xf numFmtId="0" fontId="2" fillId="0" borderId="6" xfId="0" applyFont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12" borderId="6" xfId="0" applyFont="1" applyFill="1" applyBorder="1" applyAlignment="1">
      <alignment vertical="top" wrapText="1"/>
    </xf>
    <xf numFmtId="0" fontId="2" fillId="8" borderId="6" xfId="0" applyFont="1" applyFill="1" applyBorder="1" applyAlignment="1">
      <alignment vertical="top" wrapText="1"/>
    </xf>
    <xf numFmtId="188" fontId="2" fillId="12" borderId="6" xfId="2" applyNumberFormat="1" applyFont="1" applyFill="1" applyBorder="1" applyAlignment="1">
      <alignment vertical="top" wrapText="1"/>
    </xf>
    <xf numFmtId="0" fontId="2" fillId="10" borderId="6" xfId="0" applyFont="1" applyFill="1" applyBorder="1" applyAlignment="1">
      <alignment vertical="top" wrapText="1"/>
    </xf>
    <xf numFmtId="0" fontId="2" fillId="9" borderId="6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12" borderId="1" xfId="0" applyFont="1" applyFill="1" applyBorder="1"/>
    <xf numFmtId="0" fontId="3" fillId="14" borderId="1" xfId="0" applyFont="1" applyFill="1" applyBorder="1"/>
    <xf numFmtId="0" fontId="3" fillId="0" borderId="6" xfId="0" applyFont="1" applyBorder="1"/>
    <xf numFmtId="0" fontId="3" fillId="2" borderId="6" xfId="0" applyFont="1" applyFill="1" applyBorder="1"/>
    <xf numFmtId="0" fontId="3" fillId="12" borderId="6" xfId="0" applyFont="1" applyFill="1" applyBorder="1"/>
    <xf numFmtId="0" fontId="3" fillId="8" borderId="6" xfId="0" applyFont="1" applyFill="1" applyBorder="1"/>
    <xf numFmtId="188" fontId="3" fillId="12" borderId="6" xfId="2" applyNumberFormat="1" applyFont="1" applyFill="1" applyBorder="1"/>
    <xf numFmtId="0" fontId="3" fillId="10" borderId="6" xfId="0" applyFont="1" applyFill="1" applyBorder="1"/>
    <xf numFmtId="0" fontId="3" fillId="9" borderId="6" xfId="0" applyFont="1" applyFill="1" applyBorder="1"/>
    <xf numFmtId="0" fontId="3" fillId="12" borderId="5" xfId="0" applyFont="1" applyFill="1" applyBorder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3">
    <cellStyle name="Comma" xfId="1" builtinId="3"/>
    <cellStyle name="Normal" xfId="0" builtinId="0"/>
    <cellStyle name="จุลภาค 3" xfId="2" xr:uid="{03AAB277-0A02-4BF9-B29C-488301871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297656</xdr:colOff>
      <xdr:row>6</xdr:row>
      <xdr:rowOff>357188</xdr:rowOff>
    </xdr:from>
    <xdr:to>
      <xdr:col>10</xdr:col>
      <xdr:colOff>297656</xdr:colOff>
      <xdr:row>17</xdr:row>
      <xdr:rowOff>142875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8A6B426-33B9-484F-ACF8-3DEC6604BD80}"/>
            </a:ext>
          </a:extLst>
        </xdr:cNvPr>
        <xdr:cNvCxnSpPr/>
      </xdr:nvCxnSpPr>
      <xdr:spPr>
        <a:xfrm>
          <a:off x="7641431" y="1785938"/>
          <a:ext cx="0" cy="263366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309562</xdr:colOff>
      <xdr:row>6</xdr:row>
      <xdr:rowOff>321469</xdr:rowOff>
    </xdr:from>
    <xdr:to>
      <xdr:col>4</xdr:col>
      <xdr:colOff>333375</xdr:colOff>
      <xdr:row>16</xdr:row>
      <xdr:rowOff>166688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5697881-0096-4279-B35D-C0CBE5C90AEA}"/>
            </a:ext>
          </a:extLst>
        </xdr:cNvPr>
        <xdr:cNvCxnSpPr/>
      </xdr:nvCxnSpPr>
      <xdr:spPr>
        <a:xfrm flipH="1">
          <a:off x="4205287" y="1750219"/>
          <a:ext cx="23813" cy="245506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309563</xdr:colOff>
      <xdr:row>6</xdr:row>
      <xdr:rowOff>357188</xdr:rowOff>
    </xdr:from>
    <xdr:to>
      <xdr:col>16</xdr:col>
      <xdr:colOff>321469</xdr:colOff>
      <xdr:row>17</xdr:row>
      <xdr:rowOff>119063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C0851AB1-7270-441D-A08E-6D59724E607A}"/>
            </a:ext>
          </a:extLst>
        </xdr:cNvPr>
        <xdr:cNvCxnSpPr/>
      </xdr:nvCxnSpPr>
      <xdr:spPr>
        <a:xfrm>
          <a:off x="10796588" y="1785938"/>
          <a:ext cx="11906" cy="26098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154781</xdr:colOff>
      <xdr:row>7</xdr:row>
      <xdr:rowOff>142877</xdr:rowOff>
    </xdr:from>
    <xdr:to>
      <xdr:col>18</xdr:col>
      <xdr:colOff>357187</xdr:colOff>
      <xdr:row>13</xdr:row>
      <xdr:rowOff>23812</xdr:rowOff>
    </xdr:to>
    <xdr:sp macro="" textlink="">
      <xdr:nvSpPr>
        <xdr:cNvPr id="5" name="กล่องข้อความ 1">
          <a:extLst>
            <a:ext uri="{FF2B5EF4-FFF2-40B4-BE49-F238E27FC236}">
              <a16:creationId xmlns:a16="http://schemas.microsoft.com/office/drawing/2014/main" id="{58908C17-5260-44E9-9335-860FBDD1390A}"/>
            </a:ext>
          </a:extLst>
        </xdr:cNvPr>
        <xdr:cNvSpPr txBox="1"/>
      </xdr:nvSpPr>
      <xdr:spPr>
        <a:xfrm>
          <a:off x="4050506" y="2009777"/>
          <a:ext cx="7393781" cy="1328735"/>
        </a:xfrm>
        <a:prstGeom prst="rect">
          <a:avLst/>
        </a:prstGeom>
        <a:ln w="3810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600" b="1">
              <a:latin typeface="TH SarabunPSK" panose="020B0500040200020003" pitchFamily="34" charset="-34"/>
              <a:cs typeface="TH SarabunPSK" panose="020B0500040200020003" pitchFamily="34" charset="-34"/>
            </a:rPr>
            <a:t>กรอกข้อมูล</a:t>
          </a:r>
          <a:r>
            <a:rPr lang="th-TH" sz="3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เฉพาะ ช่อง (5) / (10) / (15)</a:t>
          </a:r>
        </a:p>
        <a:p>
          <a:pPr algn="ctr"/>
          <a:r>
            <a:rPr lang="th-TH" sz="3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จำนวนนักศึกษา คอลัมน์สีเหลือง</a:t>
          </a:r>
        </a:p>
        <a:p>
          <a:endParaRPr lang="th-TH" sz="3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Desktop/&#3619;&#3634;&#3618;&#3621;&#3632;&#3648;&#3629;&#3637;&#3618;&#3604;&#3605;&#3633;&#3623;&#3650;&#3588;&#3619;&#3591;&#3585;&#3634;&#3619;/&#3624;&#3636;&#3619;&#3636;&#3619;&#3634;&#3594;/&#3605;&#3633;&#3623;&#3650;&#3588;&#3619;&#3591;&#3585;&#3634;&#3619;&#3585;&#3656;&#3629;&#3609;&#3614;&#3636;&#3592;&#3634;&#3619;&#3603;&#3634;/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650;&#3588;&#3619;&#3591;&#3585;&#3634;&#3619;&#3619;&#3634;&#3618;&#3652;&#3604;&#3657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in/Local%20Settings/Temporary%20Internet%20Files/Content.IE5/5ZJAQXAZ/checklist-&#3588;&#3619;&#3640;&#3616;&#3633;&#3603;&#3601;&#366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Local%20Settings\Temporary%20Internet%20Files\Content.IE5\5ZJAQXAZ\checklist-&#3588;&#3619;&#3640;&#3616;&#3633;&#3603;&#3601;&#366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559/&#3600;&#3634;&#3609;&#3591;&#3610;&#3621;&#3591;&#3607;&#3640;&#3609;%20&#3592;&#3635;&#3649;&#3609;&#3585;&#3611;&#3619;&#3632;&#3648;&#3616;&#3607;%20255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/Desktop/&#3605;&#3633;&#3657;&#3591;&#3591;&#3610;&#3611;&#3619;&#3632;&#3617;&#3634;&#3603;&#3611;&#3637;%2061/&#3605;&#3633;&#3657;&#3591;&#3591;&#3610;&#3611;&#3619;&#3632;&#3617;&#3634;&#3603;&#3649;&#3612;&#3656;&#3609;&#3604;&#3636;&#3609;%2061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Desktop\&#3619;&#3634;&#3618;&#3621;&#3632;&#3648;&#3629;&#3637;&#3618;&#3604;&#3605;&#3633;&#3623;&#3650;&#3588;&#3619;&#3591;&#3585;&#3634;&#3619;\&#3624;&#3636;&#3619;&#3636;&#3619;&#3634;&#3594;\&#3605;&#3633;&#3623;&#3650;&#3588;&#3619;&#3591;&#3585;&#3634;&#3619;&#3585;&#3656;&#3629;&#3609;&#3614;&#3636;&#3592;&#3634;&#3619;&#3603;&#3634;\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aksamee_ka_nrru_ac_th/Documents/Documents/&#3650;&#3588;&#3619;&#3591;&#3585;&#3634;&#3619;&#3629;&#3610;&#3619;&#3617;&#3648;&#3594;&#3636;&#3591;&#3611;&#3599;&#3639;&#3610;&#3633;&#3605;&#3636;&#3585;&#3634;&#3619;_&#3611;&#3619;&#3632;&#3617;&#3634;&#3603;&#3585;&#3634;&#3619;&#3634;&#3618;&#3652;&#3604;&#3657;65/&#3605;&#3618;.2%20&#3617;&#3627;&#3636;&#3604;&#362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ownloads/ERP%201%20OCT%2058%20v.2/&#3649;&#3610;&#3610;&#3615;&#3629;&#3619;&#3660;&#3617;&#3607;&#3637;&#3656;1%20&#3649;&#3621;&#3632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ERP%201%20OCT%2058%20v.2\&#3649;&#3610;&#3610;&#3615;&#3629;&#3619;&#3660;&#3617;&#3607;&#3637;&#3656;1%20&#3649;&#3621;&#3632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chromes%20download/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3650;&#3588;&#3619;&#3591;&#3585;&#3634;&#3619;&#3619;&#3634;&#3618;&#3652;&#3604;&#36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</sheetData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</sheetData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*********ครุภัณฑ์*********</v>
          </cell>
        </row>
        <row r="3">
          <cell r="A3" t="str">
            <v>ครุภัณฑ์ก่อสร้าง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/>
      <sheetData sheetId="16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เอกสารนำส่ง"/>
      <sheetName val="no.1"/>
      <sheetName val="no.2"/>
      <sheetName val="no.3"/>
      <sheetName val="no.4"/>
      <sheetName val="no.4 (Example)"/>
      <sheetName val="no.5"/>
      <sheetName val="no.6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no.9.1"/>
      <sheetName val="no.9.2"/>
      <sheetName val="no.9.2 (Example)"/>
      <sheetName val="no.9.3"/>
      <sheetName val="No. 10"/>
      <sheetName val="no.10 (Example)"/>
      <sheetName val="no.11"/>
      <sheetName val="no.11 (Example)"/>
      <sheetName val="Index (รายรับ)"/>
      <sheetName val="Level (รายรับ)"/>
      <sheetName val="Level (รายจ่าย)"/>
      <sheetName val="Index (รายจ่าย)"/>
      <sheetName val="Index no.7"/>
      <sheetName val="Level(แผนงานno.7)"/>
      <sheetName val="Index(วิธีจัดซื้อจัดจ้างno.7)"/>
      <sheetName val="Index no.8"/>
      <sheetName val="Index_รว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26">
        <row r="3">
          <cell r="A3" t="str">
            <v>งบบุคลากร</v>
          </cell>
          <cell r="U3" t="str">
            <v>งบบุคลากร</v>
          </cell>
          <cell r="V3" t="str">
            <v>Level2_1</v>
          </cell>
        </row>
        <row r="4">
          <cell r="A4" t="str">
            <v>งบดำเนินการ</v>
          </cell>
          <cell r="U4" t="str">
            <v>งบดำเนินการ</v>
          </cell>
          <cell r="V4" t="str">
            <v>Level2_2</v>
          </cell>
        </row>
        <row r="5">
          <cell r="A5" t="str">
            <v>งบลงทุน</v>
          </cell>
          <cell r="U5" t="str">
            <v>งบลงทุน</v>
          </cell>
          <cell r="V5" t="str">
            <v>Level2_3</v>
          </cell>
        </row>
        <row r="6">
          <cell r="A6" t="str">
            <v>งบเงินอุดหนุน</v>
          </cell>
          <cell r="U6" t="str">
            <v>งบเงินอุดหนุน</v>
          </cell>
          <cell r="V6" t="str">
            <v>Level2_4</v>
          </cell>
        </row>
        <row r="7">
          <cell r="A7" t="str">
            <v>งบรายจ่ายอื่น</v>
          </cell>
          <cell r="U7" t="str">
            <v>งบรายจ่ายอื่น</v>
          </cell>
          <cell r="V7" t="str">
            <v>Level2_5</v>
          </cell>
        </row>
        <row r="8">
          <cell r="U8" t="str">
            <v>เงินเดือน (G100)</v>
          </cell>
          <cell r="V8" t="str">
            <v>Level3_1</v>
          </cell>
        </row>
        <row r="9">
          <cell r="U9" t="str">
            <v>ค่าจ้างประจำ (G210)</v>
          </cell>
          <cell r="V9" t="str">
            <v>Level3_2</v>
          </cell>
        </row>
        <row r="10">
          <cell r="U10" t="str">
            <v>ค่าจ้างชั่วคราว (G220)</v>
          </cell>
          <cell r="V10" t="str">
            <v>Level3_3</v>
          </cell>
        </row>
        <row r="11">
          <cell r="U11" t="str">
            <v>ค่าตอบแทน (G300)</v>
          </cell>
          <cell r="V11" t="str">
            <v>Level3_4</v>
          </cell>
        </row>
        <row r="12">
          <cell r="U12" t="str">
            <v>ค่าใช้สอย (G400)</v>
          </cell>
          <cell r="V12" t="str">
            <v>Level3_5</v>
          </cell>
        </row>
        <row r="13">
          <cell r="U13" t="str">
            <v>ค่าสาธารณูปโภค (G410)</v>
          </cell>
          <cell r="V13" t="str">
            <v>Level3_6</v>
          </cell>
        </row>
        <row r="14">
          <cell r="U14" t="str">
            <v>ค่าวัสดุ (G500)</v>
          </cell>
          <cell r="V14" t="str">
            <v>Level3_7</v>
          </cell>
        </row>
        <row r="15">
          <cell r="U15" t="str">
            <v>ค่าครุภัณฑ์ (G600)</v>
          </cell>
          <cell r="V15" t="str">
            <v>Level3_8</v>
          </cell>
        </row>
        <row r="16">
          <cell r="U16" t="str">
            <v>ที่ดินและสิ่งก่อสร้าง (G700)</v>
          </cell>
          <cell r="V16" t="str">
            <v>Level3_9</v>
          </cell>
        </row>
        <row r="17">
          <cell r="U17" t="str">
            <v>งบเงินอุดหนุน (G800)</v>
          </cell>
          <cell r="V17" t="str">
            <v>Level3_10</v>
          </cell>
        </row>
        <row r="18">
          <cell r="U18" t="str">
            <v>รายจ่ายอื่น (G900)</v>
          </cell>
          <cell r="V18" t="str">
            <v>Level3_11</v>
          </cell>
        </row>
      </sheetData>
      <sheetData sheetId="27"/>
      <sheetData sheetId="28">
        <row r="2">
          <cell r="A2" t="str">
            <v>*********ครุภัณฑ์*********</v>
          </cell>
          <cell r="B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B3" t="str">
            <v>ครุภัณฑ์ทดแทนของเดิม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  <cell r="B4" t="str">
            <v>ครุภัณฑ์เพิ่มประสิทธิภาพ</v>
          </cell>
        </row>
        <row r="5">
          <cell r="A5" t="str">
            <v>ครุภัณฑ์การศึกษา</v>
          </cell>
          <cell r="B5" t="str">
            <v>ครุภัณฑ์ใหม่ไม่เคยมี</v>
          </cell>
        </row>
        <row r="6">
          <cell r="A6" t="str">
            <v>ครุภัณฑ์กีฬา</v>
          </cell>
          <cell r="B6" t="str">
            <v>ครุภัณฑ์ใหม่เพิ่มเติม</v>
          </cell>
        </row>
        <row r="7">
          <cell r="A7" t="str">
            <v>ครุภัณฑ์คอมพิวเตอร์</v>
          </cell>
          <cell r="B7" t="str">
            <v>ครุภัณฑ์ประจำอาคาร</v>
          </cell>
        </row>
        <row r="8">
          <cell r="A8" t="str">
            <v>ครุภัณฑ์โฆษณาและเผยแพร่</v>
          </cell>
          <cell r="B8" t="str">
            <v>ครุภัณฑ์ผูกพันเดิม</v>
          </cell>
        </row>
        <row r="9">
          <cell r="A9" t="str">
            <v>ครุภัณฑ์งานบ้านงานครัว</v>
          </cell>
          <cell r="B9" t="str">
            <v>*********สิ่งก่อสร้าง*********</v>
          </cell>
        </row>
        <row r="10">
          <cell r="A10" t="str">
            <v>ครุภัณฑ์ดนตรีและนาฏศิลป์</v>
          </cell>
          <cell r="B10" t="str">
            <v>สิ่งก่อสร้างปีเดียว</v>
          </cell>
        </row>
        <row r="11">
          <cell r="A11" t="str">
            <v>ครุภัณฑ์ไฟฟ้าและการสื่อสาร</v>
          </cell>
          <cell r="B11" t="str">
            <v>ปรับปรุงสิ่งก่อสร้าง</v>
          </cell>
        </row>
        <row r="12">
          <cell r="A12" t="str">
            <v>ครุภัณฑ์ยานพาหนะและขนส่ง</v>
          </cell>
          <cell r="B12" t="str">
            <v xml:space="preserve">สิ่งก่อสร้างผูกพันเดิม </v>
          </cell>
        </row>
        <row r="13">
          <cell r="A13" t="str">
            <v>ครุภัณฑ์โรงงาน</v>
          </cell>
          <cell r="B13" t="str">
            <v>สิ่งก่อสร้างผูกพันใหม่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29"/>
      <sheetData sheetId="30">
        <row r="2">
          <cell r="E2" t="str">
            <v>1503010010 ครุภัณฑ์สำนักงาน</v>
          </cell>
        </row>
        <row r="3">
          <cell r="E3" t="str">
            <v>1503020010 ครุภัณฑ์ยานพาหนะและขนส่ง</v>
          </cell>
        </row>
        <row r="4">
          <cell r="E4" t="str">
            <v>1503030010 ครุภัณฑ์ไฟฟ้าและสื่อสาร</v>
          </cell>
        </row>
        <row r="5">
          <cell r="E5" t="str">
            <v>1503040010 ครุภัณฑ์โฆษณาและเผยแพร่</v>
          </cell>
        </row>
        <row r="6">
          <cell r="E6" t="str">
            <v>1503050010 ครุภัณฑ์การเกษตร</v>
          </cell>
        </row>
        <row r="7">
          <cell r="E7" t="str">
            <v>1503060010 ครุภัณฑ์โรงงาน</v>
          </cell>
        </row>
        <row r="8">
          <cell r="E8" t="str">
            <v>1503070010 ครุภัณฑ์ก่อสร้าง</v>
          </cell>
        </row>
        <row r="9">
          <cell r="E9" t="str">
            <v>1503080010 ครุภัณฑ์สำรวจ</v>
          </cell>
        </row>
        <row r="10">
          <cell r="E10" t="str">
            <v>1503090010 ครุภัณฑ์วิทยาศาสตร์และการแพทย์</v>
          </cell>
        </row>
        <row r="11">
          <cell r="E11" t="str">
            <v>1503100010 ครุภัณฑ์คอมพิวเตอร์</v>
          </cell>
        </row>
        <row r="12">
          <cell r="E12" t="str">
            <v>1503110010 ครุภัณฑ์การศึกษา</v>
          </cell>
        </row>
        <row r="13">
          <cell r="E13" t="str">
            <v>1503120010 ครุภัณฑ์งานบ้านงานครัว</v>
          </cell>
        </row>
        <row r="14">
          <cell r="E14" t="str">
            <v>1503130010 ครุภัณฑ์กีฬา</v>
          </cell>
        </row>
        <row r="15">
          <cell r="E15" t="str">
            <v>1503140010 ครุภัณฑ์ดนตรีและนาฏศิลป์</v>
          </cell>
        </row>
        <row r="16">
          <cell r="E16" t="str">
            <v>1503150010 ครุภัณฑ์สนาม</v>
          </cell>
        </row>
        <row r="17">
          <cell r="E17" t="str">
            <v>1503160010 ครุภัณฑ์อาวุธ</v>
          </cell>
        </row>
        <row r="18">
          <cell r="E18" t="str">
            <v>1503980010 ครุภัณฑ์อื่น</v>
          </cell>
        </row>
        <row r="19">
          <cell r="E19" t="str">
            <v>1505020010 โปรแกรมคอมพิวเตอร์</v>
          </cell>
        </row>
        <row r="20">
          <cell r="E20" t="str">
            <v>1501010010 ที่ดิน</v>
          </cell>
        </row>
        <row r="21">
          <cell r="E21" t="str">
            <v>1502010010 อาคารเพื่อพักอาศัย</v>
          </cell>
        </row>
        <row r="22">
          <cell r="E22" t="str">
            <v>1502010020 อาคารเพื่อการดำเนินงาน</v>
          </cell>
        </row>
        <row r="23">
          <cell r="E23" t="str">
            <v>1502010030 อาคารเพื่อประโยชน์อื่น</v>
          </cell>
        </row>
        <row r="24">
          <cell r="E24" t="str">
            <v>1502010040 ส่วนปรับปรุงอาคารเช่า</v>
          </cell>
        </row>
        <row r="25">
          <cell r="E25" t="str">
            <v>1502020010 สิ่งปลูกสร้าง</v>
          </cell>
        </row>
        <row r="26">
          <cell r="E26" t="str">
            <v>1504010010 ถนน</v>
          </cell>
        </row>
        <row r="27">
          <cell r="E27" t="str">
            <v>1504020010 สะพาน</v>
          </cell>
        </row>
        <row r="28">
          <cell r="E28" t="str">
            <v>1504990010 สินทรัพย์โครงสร้างพื้นฐาน-ไฟฟ้า</v>
          </cell>
        </row>
        <row r="29">
          <cell r="E29" t="str">
            <v>1504990020 สินทรัพย์โครงสร้างพื้นฐาน-ประปา</v>
          </cell>
        </row>
        <row r="30">
          <cell r="E30" t="str">
            <v>1504990030 สินทรัพย์โครงสร้างพื้นฐาน-ระบบสื่อสาร</v>
          </cell>
        </row>
        <row r="31">
          <cell r="E31" t="str">
            <v>1504990040 สินทรัพย์โครงสร้างพื้นฐาน-สุขาภิบาล</v>
          </cell>
        </row>
        <row r="32">
          <cell r="E32" t="str">
            <v>1504990050 สินทรัพย์โครงสร้างพื้นฐาน-ระบบกายภาพ</v>
          </cell>
        </row>
        <row r="33">
          <cell r="E33" t="str">
            <v>1504999990 สินทรัพย์โครงสร้างพื้นฐานอื่น</v>
          </cell>
        </row>
        <row r="34">
          <cell r="E34" t="str">
            <v>1503985010 ครุภัณฑ์อื่น interface</v>
          </cell>
        </row>
      </sheetData>
      <sheetData sheetId="31">
        <row r="2">
          <cell r="A2" t="str">
            <v>5202010060 เงินชดเชยพนักงานมหาวิทยาลัยพ้นสภาพ</v>
          </cell>
          <cell r="C2" t="str">
            <v>5201030020 ค่าจ้างชั่วคราว</v>
          </cell>
        </row>
        <row r="3">
          <cell r="A3" t="str">
            <v>5203010090 เงินรางวัลประจำปีเงินรายได้</v>
          </cell>
          <cell r="C3" t="str">
            <v>5202010100 เงินชดเชยเมื่อสิ้นสุดสัญญา ลูกจ้างชั่วคราวเงิน รด.</v>
          </cell>
        </row>
        <row r="4">
          <cell r="A4" t="str">
            <v>5204010120 เงินช่วยเหลือค่าที่พักในอาคารของมหาวิทยาลัย</v>
          </cell>
          <cell r="C4" t="str">
            <v>5202010120 บำเหน็จลูกจ้างชาวต่างประเทศ</v>
          </cell>
        </row>
        <row r="5">
          <cell r="A5" t="str">
            <v>5204020050 ค่ารักษาพยาบาล-คนไข้นอก</v>
          </cell>
          <cell r="C5" t="str">
            <v>5203010070 เงินเพิ่มค่าครองชีพชั่วคราว-ลูกจ้างชั่วคราว</v>
          </cell>
        </row>
        <row r="6">
          <cell r="A6" t="str">
            <v>5204020060 ค่ารักษาพยาบาล-คนไข้ใน</v>
          </cell>
          <cell r="C6" t="str">
            <v>5203010010 ค่าอาหารทำการล่วงเวลา</v>
          </cell>
        </row>
        <row r="7">
          <cell r="A7" t="str">
            <v>5205010050 เงินสมทบกองทุนเงินสงเคราะห์</v>
          </cell>
          <cell r="C7" t="str">
            <v>5203010020 ค่าเช่าบ้าน</v>
          </cell>
        </row>
        <row r="8">
          <cell r="A8" t="str">
            <v>5501010010 เงินอุดหนุนโครงการเฉพาะกิจ</v>
          </cell>
          <cell r="C8" t="str">
            <v>5203010030 ค่าตอบแทนการปฏิบัติงาน(PA)</v>
          </cell>
        </row>
        <row r="9">
          <cell r="A9" t="str">
            <v>5502010010 เงินอุดหนุนการวิจัย</v>
          </cell>
          <cell r="C9" t="str">
            <v>5203020030 ค่าตอบแทนพิเศษบุคลากรเต็มขั้น</v>
          </cell>
        </row>
        <row r="10">
          <cell r="A10" t="str">
            <v>5502010020 เงินอุดหนุนบริการวิชาการ</v>
          </cell>
          <cell r="C10" t="str">
            <v>5203020040 ค่าตอบแทนรายเดือนเฉพาะตำแหน่ง</v>
          </cell>
        </row>
        <row r="11">
          <cell r="A11" t="str">
            <v>5502010060 เงินอุดหนุนการวิจัย (Talent)</v>
          </cell>
          <cell r="C11" t="str">
            <v>5203020050 ค่าตอบแทนผู้ปฏิบัติงานด้านการสาธารณสุข (พตส.)</v>
          </cell>
        </row>
        <row r="12">
          <cell r="A12" t="str">
            <v>5502010070 เงินอุดหนุนการทำผลงานเพื่อพัฒนางาน</v>
          </cell>
          <cell r="C12" t="str">
            <v>5203020060 ค่าตอบแทนพาหนะเหมาจ่ายผู้บริหาร</v>
          </cell>
        </row>
        <row r="13">
          <cell r="A13" t="str">
            <v>5502020010 เงินอุดหนุนทุนการศึกษา นศ.</v>
          </cell>
          <cell r="C13" t="str">
            <v>5203020080 ค่าตอบแทน talent Management</v>
          </cell>
        </row>
        <row r="14">
          <cell r="A14" t="str">
            <v>5502020020 เงินอุดหนุนกิจกรรมนศ.</v>
          </cell>
          <cell r="C14" t="str">
            <v>5203020090 ค่าตอบแทนพิเศษ Research Reward</v>
          </cell>
        </row>
        <row r="15">
          <cell r="A15" t="str">
            <v>5502030010 เงินอุดหนุนโครงการด้านทำนุบำรุงศิลปวัฒนธรรม</v>
          </cell>
          <cell r="C15" t="str">
            <v>5203020100 ค่าพาหนะผู้บริหารข้ามส่วนงาน</v>
          </cell>
        </row>
        <row r="16">
          <cell r="A16" t="str">
            <v>5502030020 เงินอุดหนุนกิจกรรมกีฬา</v>
          </cell>
          <cell r="C16" t="str">
            <v>5203020110 ค่าตอบแทนอื่นของบุคลากรข้ามส่วนงาน</v>
          </cell>
        </row>
        <row r="17">
          <cell r="A17" t="str">
            <v>5502040010 เงินอุดหนุนสวัสดิการ</v>
          </cell>
          <cell r="C17" t="str">
            <v>5203029990 ค่าตอบแทนอื่น ๆของบุคลากร</v>
          </cell>
        </row>
        <row r="18">
          <cell r="A18" t="str">
            <v>5502050010 เงินอุดหนุนเพื่อการดำเนินงาน</v>
          </cell>
          <cell r="C18" t="str">
            <v>5301010010 เงินรางวัลกรรมการสอบ</v>
          </cell>
        </row>
        <row r="19">
          <cell r="A19" t="str">
            <v>5502059990 เงินอุดหนุนอื่น</v>
          </cell>
          <cell r="C19" t="str">
            <v>5301010020 ค่าสอนพิเศษ</v>
          </cell>
        </row>
        <row r="20">
          <cell r="A20" t="str">
            <v>5503010010 รายจ่ายตามบัญชีทุนเฉพาะ</v>
          </cell>
          <cell r="C20" t="str">
            <v>5301010030 ค่าตอบแทนวิทยากร</v>
          </cell>
        </row>
        <row r="21">
          <cell r="A21" t="str">
            <v>5204010060 เงินค่าเล่าเรียนบุตร พม.</v>
          </cell>
          <cell r="C21" t="str">
            <v>5301010040 ค่าควบคุมงานก่อสร้าง</v>
          </cell>
        </row>
        <row r="22">
          <cell r="A22" t="str">
            <v>5204010080 เงินสงเคราะห์ผู้เสียชีวิตข้าราชการ / ลูกจ้าง</v>
          </cell>
          <cell r="C22" t="str">
            <v>5301010050 เงินค่าที่พักผู้เชี่ยวชาญต่างประเทศ</v>
          </cell>
        </row>
        <row r="23">
          <cell r="A23" t="str">
            <v>5204010090 เงินสงเคราะห์ผู้เสียชีวิต พนักงาน</v>
          </cell>
          <cell r="C23" t="str">
            <v>5301010060 ค่าพาหนะเหมาจ่าย</v>
          </cell>
        </row>
        <row r="24">
          <cell r="A24" t="str">
            <v>5204010110 เงินช่วยเหลือพนักงานมหาวิทยาลัย</v>
          </cell>
          <cell r="C24" t="str">
            <v>5301010070 ค่าตอบแทนช่วยปฏิบัติงานราชการ</v>
          </cell>
        </row>
        <row r="25">
          <cell r="C25" t="str">
            <v>5301010080 ค่าตอบแทนกก.ผู้อ่านและประเมินผลงานทางวิชาการ</v>
          </cell>
        </row>
        <row r="26">
          <cell r="C26" t="str">
            <v>5301010090 ค่าตอบแทนการแสดง</v>
          </cell>
        </row>
        <row r="27">
          <cell r="C27" t="str">
            <v>5301019990 ค่าตอบแทนอื่น</v>
          </cell>
        </row>
        <row r="28">
          <cell r="C28" t="str">
            <v>5302080010 ค่าเบี้ยประชุม</v>
          </cell>
        </row>
        <row r="29">
          <cell r="C29" t="str">
            <v>1505010010 สิทธิการเช่าอาคารสิ่งปลูกสร้าง</v>
          </cell>
        </row>
        <row r="30">
          <cell r="C30" t="str">
            <v>1505030010 สิทธิบัตรและอนุสิทธิบัตร</v>
          </cell>
        </row>
        <row r="31">
          <cell r="C31" t="str">
            <v>1505030020 ลิขสิทธิ์ซอฟแวร์</v>
          </cell>
        </row>
        <row r="32">
          <cell r="C32" t="str">
            <v>1505030030 สิทธิในการเช่าที่ดิน</v>
          </cell>
        </row>
        <row r="33">
          <cell r="C33" t="str">
            <v>5204029990 ค่าสวัสดิการอื่น</v>
          </cell>
        </row>
        <row r="34">
          <cell r="C34" t="str">
            <v>5205010030 เงินสมทบกองทุนสำรองเลี้ยงชีพ</v>
          </cell>
        </row>
        <row r="35">
          <cell r="C35" t="str">
            <v>5205010040 เงินสมทบประกันสังคม</v>
          </cell>
        </row>
        <row r="36">
          <cell r="C36" t="str">
            <v>5206010010 ค่าฝึกอบรม สัมมนาดูงาน ภายในประเทศ</v>
          </cell>
        </row>
        <row r="37">
          <cell r="C37" t="str">
            <v>5206010020 ค่าฝึกอบรม สัมมนาดูงาน ต่างประเทศ</v>
          </cell>
        </row>
        <row r="38">
          <cell r="C38" t="str">
            <v>5206020010 ทุนการศึกษาพัฒนาบุคลากร ในประเทศ</v>
          </cell>
        </row>
        <row r="39">
          <cell r="C39" t="str">
            <v>5206020020 ทุนการศึกษาพัฒนาบุคลากร ต่างประเทศ</v>
          </cell>
        </row>
        <row r="40">
          <cell r="C40" t="str">
            <v>5302010010 ค่าซ่อมแซมบำรุงรักษายานพาหนะ</v>
          </cell>
        </row>
        <row r="41">
          <cell r="C41" t="str">
            <v>5302010020 ค่าซ่อมแซมบำรุงรักษาอาคาร สถานที่ สาธารณูปโภค</v>
          </cell>
        </row>
        <row r="42">
          <cell r="C42" t="str">
            <v>5302010030 ค่าซ่อมแซม/บำรุงรักษาระบบ/ครุภัณฑ์สารสนเทศ</v>
          </cell>
        </row>
        <row r="43">
          <cell r="C43" t="str">
            <v>5302010040 ค่าซ่อมแซมบำรุงรักษาครุภัณฑ์วิทย์, การแพทย์</v>
          </cell>
        </row>
        <row r="44">
          <cell r="C44" t="str">
            <v>5302010050 ค่าซ่อมแซมบำรุงรักษาทรัพย์สินอื่น</v>
          </cell>
        </row>
        <row r="45">
          <cell r="C45" t="str">
            <v>5302020010 ค่าจ้างทำความสะอาด</v>
          </cell>
        </row>
        <row r="46">
          <cell r="C46" t="str">
            <v>5302020020 ค่าจ้างรักษาความปลอดภัย</v>
          </cell>
        </row>
        <row r="47">
          <cell r="C47" t="str">
            <v>5302020030 ค่าจ้างที่ปรึกษา</v>
          </cell>
        </row>
        <row r="48">
          <cell r="C48" t="str">
            <v>5302029990 ค่าจ้างเหมาบริการอื่น</v>
          </cell>
        </row>
        <row r="49">
          <cell r="C49" t="str">
            <v>5302030010 ค่าเช่าเครื่องถ่ายเอกสาร</v>
          </cell>
        </row>
        <row r="50">
          <cell r="C50" t="str">
            <v>5302030020 ค่าเช่าครุภัณฑ์สารสนเทศ</v>
          </cell>
        </row>
        <row r="51">
          <cell r="C51" t="str">
            <v>5302030030 ค่าเช่าอาคารและสถานที่</v>
          </cell>
        </row>
        <row r="52">
          <cell r="C52" t="str">
            <v>5302030040 ค่าเช่าครุภัณฑ์วิทยาศาสตร์และการแพทย์</v>
          </cell>
        </row>
        <row r="53">
          <cell r="C53" t="str">
            <v>5302030050 ค่าเช่ารถประจำตำแหน่ง</v>
          </cell>
        </row>
        <row r="54">
          <cell r="C54" t="str">
            <v>5302030060 ค่าเช่ารถอื่น ๆ</v>
          </cell>
        </row>
        <row r="55">
          <cell r="C55" t="str">
            <v>5302030070 ค่าเช่าครุภัณฑ์และเครื่องใช้สำนักงาน</v>
          </cell>
        </row>
        <row r="56">
          <cell r="C56" t="str">
            <v>5302039990 ค่าเช่าทรัพย์สินอื่น</v>
          </cell>
        </row>
        <row r="57">
          <cell r="C57" t="str">
            <v>5302040010 ค่าโฆษณาและประชาสัมพันธ์</v>
          </cell>
        </row>
        <row r="58">
          <cell r="C58" t="str">
            <v>5302050010 ค่าเบี้ยประกัน</v>
          </cell>
        </row>
        <row r="59">
          <cell r="C59" t="str">
            <v>5302050020 ค่าเบี้ยประกันรถยนต์และพรบ.</v>
          </cell>
        </row>
        <row r="60">
          <cell r="C60" t="str">
            <v>5302050030 ค่าเบี้ยประกันภัยอาคาร</v>
          </cell>
        </row>
        <row r="61">
          <cell r="C61" t="str">
            <v>5302060010 ค่าธรรมเนียมธนาคารและบัตรเครดิต</v>
          </cell>
        </row>
        <row r="62">
          <cell r="C62" t="str">
            <v>5302060020 ค่าสอบบัญชี</v>
          </cell>
        </row>
        <row r="63">
          <cell r="C63" t="str">
            <v>5302060030 ค่าตรวจประเมิน</v>
          </cell>
        </row>
        <row r="64">
          <cell r="C64" t="str">
            <v>5302069990 ค่าธรรมเนียมอื่น</v>
          </cell>
        </row>
        <row r="65">
          <cell r="C65" t="str">
            <v>5302070010 ค่ารับรองและพิธีการ</v>
          </cell>
        </row>
        <row r="66">
          <cell r="C66" t="str">
            <v>5302080020 ค่าอาหารในการประชุมดำเนินงาน</v>
          </cell>
        </row>
        <row r="67">
          <cell r="C67" t="str">
            <v>5302090010 ค่าใช้จ่ายสำหรับผู้ประกอบวิชาชีพอิสระ</v>
          </cell>
        </row>
        <row r="68">
          <cell r="C68" t="str">
            <v>5302999990 ค่าใช้สอยอื่น</v>
          </cell>
        </row>
        <row r="69">
          <cell r="C69" t="str">
            <v>5304010010 ค่าเบี้ยเลี้ยงในประเทศ</v>
          </cell>
        </row>
        <row r="70">
          <cell r="C70" t="str">
            <v>5304010020 ค่าที่พักในประเทศ</v>
          </cell>
        </row>
        <row r="71">
          <cell r="C71" t="str">
            <v>5304010030 ค่าใช้จ่ายเดินทางอื่นในประเทศ</v>
          </cell>
        </row>
        <row r="72">
          <cell r="C72" t="str">
            <v>5304010040 ค่าตั๋วเครื่องบินในประเทศ</v>
          </cell>
        </row>
        <row r="73">
          <cell r="C73" t="str">
            <v>5304010050 ค่าเบี้ยเลี้ยงต่างประเทศ</v>
          </cell>
        </row>
        <row r="74">
          <cell r="C74" t="str">
            <v>5304010060 ค่าที่พักต่างประเทศ</v>
          </cell>
        </row>
        <row r="75">
          <cell r="C75" t="str">
            <v>5304010070 ค่าใช้จ่ายเดินทางอื่นต่างประเทศ</v>
          </cell>
        </row>
        <row r="76">
          <cell r="C76" t="str">
            <v>5304010080 ค่าตั๋วเครื่องบินต่างประเทศ</v>
          </cell>
        </row>
        <row r="77">
          <cell r="C77" t="str">
            <v>5304040010 ค่าภาษี</v>
          </cell>
        </row>
        <row r="78">
          <cell r="C78" t="str">
            <v>5304050010 ดอกเบี้ยจ่าย</v>
          </cell>
        </row>
        <row r="79">
          <cell r="C79" t="str">
            <v>5304050020 ค่าบริการเก็บรักษาทรัพย์สิน</v>
          </cell>
        </row>
        <row r="80">
          <cell r="C80" t="str">
            <v>5304050030 ค่าใช้จ่ายอื่นในการบริหารการเงิน</v>
          </cell>
        </row>
        <row r="81">
          <cell r="C81" t="str">
            <v>5304990010 ค่าชดใช้ค่าเสียหาย</v>
          </cell>
        </row>
        <row r="82">
          <cell r="C82" t="str">
            <v>5304999990 ค่าใช้จ่ายอื่น</v>
          </cell>
        </row>
        <row r="83">
          <cell r="C83" t="str">
            <v>5502040020 เงินสงเคราะห์นักศึกษา</v>
          </cell>
        </row>
        <row r="84">
          <cell r="C84" t="str">
            <v>5502040030 ค่าบริการสุขภาพนักศึกษา</v>
          </cell>
        </row>
        <row r="85">
          <cell r="C85" t="str">
            <v>5304020010 ค่าไฟฟ้า</v>
          </cell>
        </row>
        <row r="86">
          <cell r="C86" t="str">
            <v>5304020020 ค่าประปา</v>
          </cell>
        </row>
        <row r="87">
          <cell r="C87" t="str">
            <v>5304020030 ค่าโทรศัพท์</v>
          </cell>
        </row>
        <row r="88">
          <cell r="C88" t="str">
            <v>5304020040 ค่าไปรษณีย์และขนส่ง</v>
          </cell>
        </row>
        <row r="89">
          <cell r="C89" t="str">
            <v>5304020050 ค่าบริการสื่อสารและโทรคมนาคม</v>
          </cell>
        </row>
        <row r="90">
          <cell r="C90" t="str">
            <v>5304020060 ค่าโทรศัพท์เคลื่อนที่</v>
          </cell>
        </row>
        <row r="91">
          <cell r="C91" t="str">
            <v>5304020070 ค่าบริการเครือข่ายสารสนเทศ</v>
          </cell>
        </row>
        <row r="92">
          <cell r="C92" t="str">
            <v>1901030010 ศิลปวัตถุและสิ่งของหายาก</v>
          </cell>
        </row>
        <row r="93">
          <cell r="C93" t="str">
            <v>5303010010 ค่าวัสดุสำนักงาน</v>
          </cell>
        </row>
        <row r="94">
          <cell r="C94" t="str">
            <v>5303010020 ค่าวัสดุซ่อมบำรุง/ก่อสร้าง</v>
          </cell>
        </row>
        <row r="95">
          <cell r="C95" t="str">
            <v>5303010030 ค่าวัสดุงานบ้านงานครัว</v>
          </cell>
        </row>
        <row r="96">
          <cell r="C96" t="str">
            <v>5303010040 ค่าวัสดุการเกษตร</v>
          </cell>
        </row>
        <row r="97">
          <cell r="C97" t="str">
            <v>5303010050 ค่าวัสดุยานพาหนะและขนส่ง</v>
          </cell>
        </row>
        <row r="98">
          <cell r="C98" t="str">
            <v>5303010060 ค่าวัสดุคอมพิวเตอร์และสารสนเทศ</v>
          </cell>
        </row>
        <row r="99">
          <cell r="C99" t="str">
            <v>5303010070 ค่าวัสดุไฟฟ้า วิทยุโฆษณาและเผยแพร่</v>
          </cell>
        </row>
        <row r="100">
          <cell r="C100" t="str">
            <v>5303010080 ค่าวัสดุหนังสือวารสารและสิ่งพิมพ์</v>
          </cell>
        </row>
        <row r="101">
          <cell r="C101" t="str">
            <v>5303010090 ค่าวัสดุแต่งกาย</v>
          </cell>
        </row>
        <row r="102">
          <cell r="C102" t="str">
            <v>5303010100 ค่าวัสดุกีฬา</v>
          </cell>
        </row>
        <row r="103">
          <cell r="C103" t="str">
            <v>5303010110 ค่าวัสดุสนาม</v>
          </cell>
        </row>
        <row r="104">
          <cell r="C104" t="str">
            <v>5303010120 ค่าวัสดุอาหารสัตว์</v>
          </cell>
        </row>
        <row r="105">
          <cell r="C105" t="str">
            <v>5303010130 ค่าวัสดุของที่ระลึก</v>
          </cell>
        </row>
        <row r="106">
          <cell r="C106" t="str">
            <v>5303010140 ค่าวัสดุบริโภค</v>
          </cell>
        </row>
        <row r="107">
          <cell r="C107" t="str">
            <v>5303010150 ค่าวัสดุสำรวจ</v>
          </cell>
        </row>
        <row r="108">
          <cell r="C108" t="str">
            <v>5303010160 ค่าวัสดุการศึกษา</v>
          </cell>
        </row>
        <row r="109">
          <cell r="C109" t="str">
            <v>5303010170 ค่าวัสดุเชื้อเพลิงและน้ำมันหล่อลื่น</v>
          </cell>
        </row>
        <row r="110">
          <cell r="C110" t="str">
            <v>5303010180 ค่าวัสดุอาวุธ</v>
          </cell>
        </row>
        <row r="111">
          <cell r="C111" t="str">
            <v>5303010190 ค่าวัสดุเลี้ยงสัตว์</v>
          </cell>
        </row>
        <row r="112">
          <cell r="C112" t="str">
            <v>5303010200 ค่าวัสดุสัตว์ทดลอง</v>
          </cell>
        </row>
        <row r="113">
          <cell r="C113" t="str">
            <v>5303010210 ค่าวัสดุเครื่องดนตรี</v>
          </cell>
        </row>
        <row r="114">
          <cell r="C114" t="str">
            <v>5303010220 ค่าวัสดุยา</v>
          </cell>
        </row>
        <row r="115">
          <cell r="C115" t="str">
            <v>5303010230 ค่าเวชภัณฑ์</v>
          </cell>
        </row>
        <row r="116">
          <cell r="C116" t="str">
            <v>5303010240 ค่าวัสดุทันตกรรม</v>
          </cell>
        </row>
        <row r="117">
          <cell r="C117" t="str">
            <v>5303010250 ค่าวัสดุวิทยาศาสตร์</v>
          </cell>
        </row>
        <row r="118">
          <cell r="C118" t="str">
            <v>5303010260 ค่าวัสดุบรรจุภัณฑ์</v>
          </cell>
        </row>
        <row r="119">
          <cell r="C119" t="str">
            <v>1503010010 ครุภัณฑ์สำนักงาน</v>
          </cell>
        </row>
        <row r="120">
          <cell r="C120" t="str">
            <v>1503020010 ครุภัณฑ์ยานพาหนะและขนส่ง</v>
          </cell>
        </row>
        <row r="121">
          <cell r="C121" t="str">
            <v>1503030010 ครุภัณฑ์ไฟฟ้าและสื่อสาร</v>
          </cell>
        </row>
        <row r="122">
          <cell r="C122" t="str">
            <v>1503040010 ครุภัณฑ์โฆษณาและเผยแพร่</v>
          </cell>
        </row>
        <row r="123">
          <cell r="C123" t="str">
            <v>1503050010 ครุภัณฑ์การเกษตร</v>
          </cell>
        </row>
        <row r="124">
          <cell r="C124" t="str">
            <v>1503060010 ครุภัณฑ์โรงงาน</v>
          </cell>
        </row>
        <row r="125">
          <cell r="C125" t="str">
            <v>1503070010 ครุภัณฑ์ก่อสร้าง</v>
          </cell>
        </row>
        <row r="126">
          <cell r="C126" t="str">
            <v>1503080010 ครุภัณฑ์สำรวจ</v>
          </cell>
        </row>
        <row r="127">
          <cell r="C127" t="str">
            <v>1503090010 ครุภัณฑ์วิทยาศาสตร์และการแพทย์</v>
          </cell>
        </row>
        <row r="128">
          <cell r="C128" t="str">
            <v>1503100010 ครุภัณฑ์คอมพิวเตอร์</v>
          </cell>
        </row>
        <row r="129">
          <cell r="C129" t="str">
            <v>1503110010 ครุภัณฑ์การศึกษา</v>
          </cell>
        </row>
        <row r="130">
          <cell r="C130" t="str">
            <v>1503120010 ครุภัณฑ์งานบ้านงานครัว</v>
          </cell>
        </row>
        <row r="131">
          <cell r="C131" t="str">
            <v>1503130010 ครุภัณฑ์กีฬา</v>
          </cell>
        </row>
        <row r="132">
          <cell r="C132" t="str">
            <v>1503140010 ครุภัณฑ์ดนตรีและนาฏศิลป์</v>
          </cell>
        </row>
        <row r="133">
          <cell r="C133" t="str">
            <v>1503150010 ครุภัณฑ์สนาม</v>
          </cell>
        </row>
        <row r="134">
          <cell r="C134" t="str">
            <v>1503160010 ครุภัณฑ์อาวุธ</v>
          </cell>
        </row>
        <row r="135">
          <cell r="C135" t="str">
            <v>1503980010 ครุภัณฑ์อื่น</v>
          </cell>
        </row>
        <row r="136">
          <cell r="C136" t="str">
            <v>1505020010 โปรแกรมคอมพิวเตอร์</v>
          </cell>
        </row>
        <row r="137">
          <cell r="C137" t="str">
            <v>1501010010 ที่ดิน</v>
          </cell>
        </row>
        <row r="138">
          <cell r="C138" t="str">
            <v>1502010010 อาคารเพื่อพักอาศัย</v>
          </cell>
        </row>
        <row r="139">
          <cell r="C139" t="str">
            <v>1502010020 อาคารเพื่อการดำเนินงาน</v>
          </cell>
        </row>
        <row r="140">
          <cell r="C140" t="str">
            <v>1502010030 อาคารเพื่อประโยชน์อื่น</v>
          </cell>
        </row>
        <row r="141">
          <cell r="C141" t="str">
            <v>1502010040 ส่วนปรับปรุงอาคารเช่า</v>
          </cell>
        </row>
        <row r="142">
          <cell r="C142" t="str">
            <v>1502020010 สิ่งปลูกสร้าง</v>
          </cell>
        </row>
        <row r="143">
          <cell r="C143" t="str">
            <v>1504010010 ถนน</v>
          </cell>
        </row>
        <row r="144">
          <cell r="C144" t="str">
            <v>1504020010 สะพาน</v>
          </cell>
        </row>
        <row r="145">
          <cell r="C145" t="str">
            <v>1504990010 สินทรัพย์โครงสร้างพื้นฐาน-ไฟฟ้า</v>
          </cell>
        </row>
        <row r="146">
          <cell r="C146" t="str">
            <v>1504990020 สินทรัพย์โครงสร้างพื้นฐาน-ประปา</v>
          </cell>
        </row>
        <row r="147">
          <cell r="C147" t="str">
            <v>1504990030 สินทรัพย์โครงสร้างพื้นฐาน-ระบบสื่อสาร</v>
          </cell>
        </row>
        <row r="148">
          <cell r="C148" t="str">
            <v>1504990040 สินทรัพย์โครงสร้างพื้นฐาน-สุขาภิบาล</v>
          </cell>
        </row>
        <row r="149">
          <cell r="C149" t="str">
            <v>1504990050 สินทรัพย์โครงสร้างพื้นฐาน-ระบบกายภาพ</v>
          </cell>
        </row>
        <row r="150">
          <cell r="C150" t="str">
            <v>1504999990 สินทรัพย์โครงสร้างพื้นฐานอื่น</v>
          </cell>
        </row>
        <row r="151">
          <cell r="C151" t="str">
            <v>5202010060 เงินชดเชยพนักงานมหาวิทยาลัยพ้นสภาพ</v>
          </cell>
        </row>
        <row r="152">
          <cell r="C152" t="str">
            <v>5203010090 เงินรางวัลประจำปีเงินรายได้</v>
          </cell>
        </row>
        <row r="153">
          <cell r="C153" t="str">
            <v>5204010120 เงินช่วยเหลือค่าที่พักในอาคารของมหาวิทยาลัย</v>
          </cell>
        </row>
        <row r="154">
          <cell r="C154" t="str">
            <v>5204020050 ค่ารักษาพยาบาล-คนไข้นอก</v>
          </cell>
        </row>
        <row r="155">
          <cell r="C155" t="str">
            <v>5204020060 ค่ารักษาพยาบาล-คนไข้ใน</v>
          </cell>
        </row>
        <row r="156">
          <cell r="C156" t="str">
            <v>5205010050 เงินสมทบกองทุนเงินสงเคราะห์</v>
          </cell>
        </row>
        <row r="157">
          <cell r="C157" t="str">
            <v>5501010010 เงินอุดหนุนโครงการเฉพาะกิจ</v>
          </cell>
        </row>
        <row r="158">
          <cell r="C158" t="str">
            <v>5502010010 เงินอุดหนุนการวิจัย</v>
          </cell>
        </row>
        <row r="159">
          <cell r="C159" t="str">
            <v>5502010020 เงินอุดหนุนบริการวิชาการ</v>
          </cell>
        </row>
        <row r="160">
          <cell r="C160" t="str">
            <v>5502010060 เงินอุดหนุนการวิจัย (Talent)</v>
          </cell>
        </row>
        <row r="161">
          <cell r="C161" t="str">
            <v>5502010070 เงินอุดหนุนการทำผลงานเพื่อพัฒนางาน</v>
          </cell>
        </row>
        <row r="162">
          <cell r="C162" t="str">
            <v>5502020010 เงินอุดหนุนทุนการศึกษา นศ.</v>
          </cell>
        </row>
        <row r="163">
          <cell r="C163" t="str">
            <v>5502020020 เงินอุดหนุนกิจกรรมนศ.</v>
          </cell>
        </row>
        <row r="164">
          <cell r="C164" t="str">
            <v>5502030010 เงินอุดหนุนโครงการด้านทำนุบำรุงศิลปวัฒนธรรม</v>
          </cell>
        </row>
        <row r="165">
          <cell r="C165" t="str">
            <v>5502030020 เงินอุดหนุนกิจกรรมกีฬา</v>
          </cell>
        </row>
        <row r="166">
          <cell r="C166" t="str">
            <v>5502040010 เงินอุดหนุนสวัสดิการ</v>
          </cell>
        </row>
        <row r="167">
          <cell r="C167" t="str">
            <v>5502050010 เงินอุดหนุนเพื่อการดำเนินงาน</v>
          </cell>
        </row>
        <row r="168">
          <cell r="C168" t="str">
            <v>5502059990 เงินอุดหนุนอื่น</v>
          </cell>
        </row>
        <row r="169">
          <cell r="C169" t="str">
            <v>5503010010 รายจ่ายตามบัญชีทุนเฉพาะ</v>
          </cell>
        </row>
        <row r="170">
          <cell r="C170" t="str">
            <v>1503985010 ครุภัณฑ์อื่น interface</v>
          </cell>
        </row>
        <row r="171">
          <cell r="C171" t="str">
            <v>5204010060 เงินค่าเล่าเรียนบุตร พม.</v>
          </cell>
        </row>
        <row r="172">
          <cell r="C172" t="str">
            <v>5204010080 เงินสงเคราะห์ผู้เสียชีวิตข้าราชการ / ลูกจ้าง</v>
          </cell>
        </row>
        <row r="173">
          <cell r="C173" t="str">
            <v>5204010090 เงินสงเคราะห์ผู้เสียชีวิต พนักงาน</v>
          </cell>
        </row>
        <row r="174">
          <cell r="C174" t="str">
            <v>5204010110 เงินช่วยเหลือพนักงานมหาวิทยาลัย</v>
          </cell>
        </row>
      </sheetData>
      <sheetData sheetId="32">
        <row r="6">
          <cell r="D6" t="str">
            <v>ตัวชี้วัด : เชิงปริมาณ</v>
          </cell>
          <cell r="F6">
            <v>2564</v>
          </cell>
        </row>
        <row r="7">
          <cell r="D7" t="str">
            <v>ตัวชี้วัด : เชิงคุณภาพ</v>
          </cell>
          <cell r="F7">
            <v>2565</v>
          </cell>
        </row>
        <row r="8">
          <cell r="D8" t="str">
            <v>ตัวชี้วัด : เชิงเวลา</v>
          </cell>
          <cell r="F8">
            <v>2566</v>
          </cell>
        </row>
        <row r="9">
          <cell r="F9">
            <v>2567</v>
          </cell>
        </row>
        <row r="10">
          <cell r="F10">
            <v>2568</v>
          </cell>
        </row>
        <row r="11">
          <cell r="E11" t="str">
            <v xml:space="preserve">โครงการริเริ่มใหม่ไม่เคยมีมาก่อน  </v>
          </cell>
        </row>
        <row r="12">
          <cell r="E12" t="str">
            <v xml:space="preserve">โครงการเดิมที่นำมาต่อยอดขยายผล  </v>
          </cell>
        </row>
        <row r="13">
          <cell r="E13" t="str">
            <v>โครงการเดิมที่ดำเนินการต่อเนื่อง</v>
          </cell>
        </row>
        <row r="17">
          <cell r="E17" t="str">
            <v>มีความพร้อมดำเนินการได้ทันที</v>
          </cell>
        </row>
        <row r="18">
          <cell r="E18" t="str">
            <v>อยู่ในระหว่างเตรียมการ</v>
          </cell>
        </row>
        <row r="19">
          <cell r="E19" t="str">
            <v>อยู่ในระหว่างศึกษาความเหมาะสม</v>
          </cell>
        </row>
        <row r="20">
          <cell r="C20" t="str">
            <v>1. Global Research and Innovation</v>
          </cell>
        </row>
        <row r="21">
          <cell r="C21" t="str">
            <v>2. Academic and Entrepreneurial Education</v>
          </cell>
        </row>
        <row r="22">
          <cell r="C22" t="str">
            <v>3. Policy Advocacy and Leaders in Professional / Academic Services</v>
          </cell>
        </row>
        <row r="23">
          <cell r="C23" t="str">
            <v>4. Management for Self-Sufficiency and Sustainable Organization</v>
          </cell>
          <cell r="E23" t="str">
            <v>ต่ำมาก</v>
          </cell>
        </row>
        <row r="24">
          <cell r="E24" t="str">
            <v>ต่ำ</v>
          </cell>
        </row>
        <row r="25">
          <cell r="E25" t="str">
            <v>ปานกลาง</v>
          </cell>
        </row>
        <row r="26">
          <cell r="E26" t="str">
            <v>สูง</v>
          </cell>
        </row>
        <row r="27">
          <cell r="E27" t="str">
            <v>สูงมาก</v>
          </cell>
        </row>
        <row r="28">
          <cell r="C28" t="str">
            <v>1. เพื่อเป็นค่าใช้จ่ายในการดำเนินการภาครัฐวิจัยและพัฒนา</v>
          </cell>
        </row>
        <row r="29">
          <cell r="C29" t="str">
            <v>2. เพื่อเป็นค่าใช้จ่ายในการดำเนินการภาครัฐยกระดับคุณภาพการศึกษาและการเรียนรู้ตลอดชีวิต</v>
          </cell>
        </row>
        <row r="30">
          <cell r="C30" t="str">
            <v>3. เพื่อผลิตกำลังคนที่มีคุณภาพตามความต้องการของประเทศ</v>
          </cell>
        </row>
        <row r="31">
          <cell r="C31" t="str">
            <v>4. เพื่อเป็นค่าใช้จ่ายในการดำเนินการภาครัฐด้านสาธารณสุข</v>
          </cell>
          <cell r="E31" t="str">
            <v>ต่ำมาก</v>
          </cell>
        </row>
        <row r="32">
          <cell r="C32" t="str">
            <v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  <cell r="E32" t="str">
            <v>ต่ำ</v>
          </cell>
        </row>
        <row r="33">
          <cell r="C33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  <cell r="E33" t="str">
            <v>ปานกลาง</v>
          </cell>
        </row>
        <row r="34">
          <cell r="C34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  <cell r="E34" t="str">
            <v>สูง</v>
          </cell>
        </row>
        <row r="35">
          <cell r="C35" t="str">
            <v>8. นักเรียนในสังกัดมหาวิทยาลัยได้รับโอกาสทางการศึกษาขั้นพื้นฐานตามสิทธิที่กำหนดไว้</v>
          </cell>
          <cell r="E35" t="str">
            <v>สูงมาก</v>
          </cell>
        </row>
        <row r="36">
          <cell r="C36" t="str">
            <v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37">
          <cell r="C37" t="str">
            <v>10. พัฒนาศักยภาพการให้บริการด้านสาธารณสุข</v>
          </cell>
        </row>
        <row r="38">
          <cell r="C38" t="str">
            <v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  <row r="39">
          <cell r="C39" t="str">
            <v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v>
          </cell>
          <cell r="E39" t="str">
            <v>ด้านการเมืองและสังคม</v>
          </cell>
        </row>
        <row r="40">
          <cell r="C40" t="str">
            <v>13. ประชาชนมีความเป็นอยู่และคุณภาพชีวิตดีขึ้น</v>
          </cell>
          <cell r="E40" t="str">
            <v>ด้านกฎหมาย</v>
          </cell>
        </row>
        <row r="41">
          <cell r="C41" t="str">
            <v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v>
          </cell>
          <cell r="E41" t="str">
            <v>ด้านการดำเนินการ</v>
          </cell>
        </row>
        <row r="42">
          <cell r="E42" t="str">
            <v>ด้านการเงินและเศรษฐกิจ</v>
          </cell>
        </row>
        <row r="43">
          <cell r="E43" t="str">
            <v>ด้านเทคโนโลยี</v>
          </cell>
        </row>
        <row r="44">
          <cell r="E44" t="str">
            <v>ด้านสิ่งแวดล้อม</v>
          </cell>
        </row>
        <row r="45">
          <cell r="C45" t="str">
            <v>ด้านการศึกษา</v>
          </cell>
        </row>
        <row r="46">
          <cell r="C46" t="str">
            <v>ด้านการบริการรักษาพยาบาล</v>
          </cell>
        </row>
        <row r="47">
          <cell r="C47" t="str">
            <v>ด้านการบริการวิชาการ</v>
          </cell>
        </row>
        <row r="48">
          <cell r="C48" t="str">
            <v>ด้านการวิจัย</v>
          </cell>
        </row>
        <row r="49">
          <cell r="C49" t="str">
            <v>ด้านการทำนุบำรุงศิลปวัฒนธรรม</v>
          </cell>
        </row>
        <row r="52">
          <cell r="C52" t="str">
            <v>1. การปกป้องและเชิดชูสถาบันพระมหากษัตริย์</v>
          </cell>
        </row>
        <row r="53">
          <cell r="C53" t="str">
            <v>2. การรักษาความมั่นคงของรัฐและการต่างประเทศ</v>
          </cell>
        </row>
        <row r="54">
          <cell r="C54" t="str">
            <v>3. การลดความเหลื่อมล้ำของสังคม และสร้างโอกาสการเข้าถึงบริการของรัฐ</v>
          </cell>
        </row>
        <row r="55">
          <cell r="C55" t="str">
            <v>4. การศึกษาและเรียนรู้ การทะนุบำรุงศาสนา ศิลปะและวัฒนธรรม</v>
          </cell>
        </row>
        <row r="56">
          <cell r="C56" t="str">
            <v>5. การยกระดับคุณภาพบริการด้านสาธารณสุข และสุขภาพของประชาชน</v>
          </cell>
        </row>
        <row r="57">
          <cell r="C57" t="str">
            <v>6. การเพิ่มศักยภาพทางเศรษฐกิจของประเทศ</v>
          </cell>
        </row>
        <row r="58">
          <cell r="C58" t="str">
            <v>7. การส่งเสริมบทบาทและการใช้โอกาสในประชาคมอาเซียน</v>
          </cell>
        </row>
        <row r="59">
          <cell r="C59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0">
          <cell r="C60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1">
          <cell r="C61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2">
          <cell r="C62" t="str">
            <v>11. การปรับปรุงกฎหมายและกระบวนการยุติธรรม</v>
          </cell>
        </row>
        <row r="80">
          <cell r="B80" t="str">
            <v>0150001 วิทยาศาสตร์สุขภาพLS</v>
          </cell>
        </row>
        <row r="81">
          <cell r="B81" t="str">
            <v>0160001 วิทยาศาสตร์สุขภาพBioMed</v>
          </cell>
        </row>
        <row r="82">
          <cell r="B82" t="str">
            <v>0210001 วิทยาศาสตร์เทคโนโลยีArt</v>
          </cell>
        </row>
        <row r="83">
          <cell r="B83" t="str">
            <v>0220001 วิทยาศาสตร์เทคโนโลยีNS</v>
          </cell>
        </row>
        <row r="84">
          <cell r="B84" t="str">
            <v>0230001 วิทยาศาสตร์เทคโนโลยีEG&amp;IT</v>
          </cell>
        </row>
        <row r="85">
          <cell r="B85" t="str">
            <v>0240001 วิทยาศาสตร์เทคโนโลยีSocia</v>
          </cell>
        </row>
        <row r="86">
          <cell r="B86" t="str">
            <v>0250001 วิทยาศาสตร์เทคโนโลยีLS</v>
          </cell>
          <cell r="C86" t="str">
            <v>0150001 วิทยาศาสตร์สุขภาพLS</v>
          </cell>
        </row>
        <row r="87">
          <cell r="B87" t="str">
            <v>0310001 สังคมศาสตร์Art</v>
          </cell>
          <cell r="C87" t="str">
            <v>0160001 วิทยาศาสตร์สุขภาพBioMed</v>
          </cell>
        </row>
        <row r="88">
          <cell r="B88" t="str">
            <v>0340001 สังคมศาสตร์SocialS</v>
          </cell>
          <cell r="C88" t="str">
            <v>0210001 วิทยาศาสตร์เทคโนโลยีArt</v>
          </cell>
        </row>
        <row r="89">
          <cell r="B89" t="str">
            <v>0340005 ศาลายาพาวิลเลียน</v>
          </cell>
          <cell r="C89" t="str">
            <v>0220001 วิทยาศาสตร์เทคโนโลยีNS</v>
          </cell>
        </row>
        <row r="90">
          <cell r="B90" t="str">
            <v>0370001 สังคมศาสตร์Support</v>
          </cell>
          <cell r="C90" t="str">
            <v>0230001 วิทยาศาสตร์เทคโนโลยีEG&amp;IT</v>
          </cell>
        </row>
        <row r="91">
          <cell r="B91" t="str">
            <v>0460001 จัดบริการรักษาพยาบาลBio</v>
          </cell>
          <cell r="C91" t="str">
            <v>0240001 วิทยาศาสตร์เทคโนโลยีSocia</v>
          </cell>
        </row>
        <row r="92">
          <cell r="B92" t="str">
            <v>0510001 บริการวิชาการArt</v>
          </cell>
          <cell r="C92" t="str">
            <v>0250001 วิทยาศาสตร์เทคโนโลยีLS</v>
          </cell>
        </row>
        <row r="93">
          <cell r="B93" t="str">
            <v>0510019 บริการวิชาการดนตรีซีคอน</v>
          </cell>
          <cell r="C93" t="str">
            <v>0310001 สังคมศาสตร์Art</v>
          </cell>
        </row>
        <row r="94">
          <cell r="B94" t="str">
            <v>0510020 บริการวิชาการดนตรีพารากอน</v>
          </cell>
          <cell r="C94" t="str">
            <v>0340001 สังคมศาสตร์SocialS</v>
          </cell>
        </row>
        <row r="95">
          <cell r="B95" t="str">
            <v>0510021 บริการวิชาการCollegeShop</v>
          </cell>
          <cell r="C95" t="str">
            <v>0340005 ศาลายาพาวิลเลียน</v>
          </cell>
        </row>
        <row r="96">
          <cell r="B96" t="str">
            <v>0510022 บริการวิชาการMusicSquare</v>
          </cell>
          <cell r="C96" t="str">
            <v>0370001 สังคมศาสตร์Support</v>
          </cell>
        </row>
        <row r="97">
          <cell r="B97" t="str">
            <v>0510026 บริการวิชาการซีคอนบางแค</v>
          </cell>
          <cell r="C97" t="str">
            <v>0460001 จัดบริการรักษาพยาบาลBio</v>
          </cell>
        </row>
        <row r="98">
          <cell r="B98" t="str">
            <v>0520001 บริการวิชาการNaturalSci</v>
          </cell>
          <cell r="C98" t="str">
            <v>0510001 บริการวิชาการArt</v>
          </cell>
        </row>
        <row r="99">
          <cell r="B99" t="str">
            <v>0530001 บริการวิชาการEG&amp;IT</v>
          </cell>
          <cell r="C99" t="str">
            <v>0510019 บริการวิชาการดนตรีซีคอน</v>
          </cell>
        </row>
        <row r="100">
          <cell r="B100" t="str">
            <v>0540001 บริการวิชาการSocialSci</v>
          </cell>
          <cell r="C100" t="str">
            <v>0510020 บริการวิชาการดนตรีพารากอน</v>
          </cell>
        </row>
        <row r="101">
          <cell r="B101" t="str">
            <v>0550001 บริการวิชาการLifeSciences</v>
          </cell>
          <cell r="C101" t="str">
            <v>0510021 บริการวิชาการCollegeShop</v>
          </cell>
        </row>
        <row r="102">
          <cell r="B102" t="str">
            <v>0560001 บริการวิชาการBiomedicine</v>
          </cell>
          <cell r="C102" t="str">
            <v>0510022 บริการวิชาการMusicSquare</v>
          </cell>
        </row>
        <row r="103">
          <cell r="B103" t="str">
            <v>0570001 บริการวิชาการSupport</v>
          </cell>
          <cell r="C103" t="str">
            <v>0510026 บริการวิชาการซีคอนบางแค</v>
          </cell>
        </row>
        <row r="104">
          <cell r="B104" t="str">
            <v>0670001 ทำนุบำรุงศิลปวัฒนธรรมฯ</v>
          </cell>
          <cell r="C104" t="str">
            <v>0520001 บริการวิชาการNaturalSci</v>
          </cell>
        </row>
        <row r="105">
          <cell r="B105" t="str">
            <v>0670002 อุดหนุนทำนุบำรุงศิลปฯ</v>
          </cell>
          <cell r="C105" t="str">
            <v>0530001 บริการวิชาการEG&amp;IT</v>
          </cell>
        </row>
        <row r="106">
          <cell r="B106" t="str">
            <v>0710001 วิจัยถ่ายทอดเทคโนฯ Art</v>
          </cell>
          <cell r="C106" t="str">
            <v>0540001 บริการวิชาการSocialSci</v>
          </cell>
        </row>
        <row r="107">
          <cell r="B107" t="str">
            <v>0720001 วิจัยถ่ายทอดเทคโนฯ NS</v>
          </cell>
          <cell r="C107" t="str">
            <v>0550001 บริการวิชาการLifeSciences</v>
          </cell>
        </row>
        <row r="108">
          <cell r="B108" t="str">
            <v>0730001 วิจัยถ่ายทอดเทคโนฯ EG</v>
          </cell>
          <cell r="C108" t="str">
            <v>0560001 บริการวิชาการBiomedicine</v>
          </cell>
        </row>
        <row r="109">
          <cell r="B109" t="str">
            <v>0730002 อุดหนุนวิจัยถ่ายทอดEG&amp;IT</v>
          </cell>
          <cell r="C109" t="str">
            <v>0570001 บริการวิชาการSupport</v>
          </cell>
        </row>
        <row r="110">
          <cell r="B110" t="str">
            <v>0740001 วิจัยถ่ายทอดเทคโนฯ Soci</v>
          </cell>
          <cell r="C110" t="str">
            <v>0670001 ทำนุบำรุงศิลปวัฒนธรรมฯ</v>
          </cell>
        </row>
        <row r="111">
          <cell r="B111" t="str">
            <v>0750001 วิจัยถ่ายทอดเทคโนฯ LS</v>
          </cell>
          <cell r="C111" t="str">
            <v>0670002 อุดหนุนทำนุบำรุงศิลปฯ</v>
          </cell>
        </row>
        <row r="112">
          <cell r="B112" t="str">
            <v>0760001 วิจัยถ่ายทอดเทคโนฯ Bio</v>
          </cell>
          <cell r="C112" t="str">
            <v>0710001 วิจัยถ่ายทอดเทคโนฯ Art</v>
          </cell>
        </row>
        <row r="113">
          <cell r="B113" t="str">
            <v>0810001 วิจัยสร้างองค์ความรู้Art</v>
          </cell>
          <cell r="C113" t="str">
            <v>0720001 วิจัยถ่ายทอดเทคโนฯ NS</v>
          </cell>
        </row>
        <row r="114">
          <cell r="B114" t="str">
            <v>0820001 วิจัยสร้างองค์ความรู้NS</v>
          </cell>
          <cell r="C114" t="str">
            <v>0730001 วิจัยถ่ายทอดเทคโนฯ EG</v>
          </cell>
        </row>
        <row r="115">
          <cell r="B115" t="str">
            <v>0840001 วิจัยสร้างองค์ความรู้Soci</v>
          </cell>
          <cell r="C115" t="str">
            <v>0730002 อุดหนุนวิจัยถ่ายทอดEG&amp;IT</v>
          </cell>
        </row>
        <row r="116">
          <cell r="B116" t="str">
            <v>0840002 อุดหนุนวิจัยสร้างฯSocial</v>
          </cell>
          <cell r="C116" t="str">
            <v>0740001 วิจัยถ่ายทอดเทคโนฯ Soci</v>
          </cell>
        </row>
        <row r="117">
          <cell r="B117" t="str">
            <v>0850001 วิจัยสร้างองค์ความรู้LS</v>
          </cell>
          <cell r="C117" t="str">
            <v>0750001 วิจัยถ่ายทอดเทคโนฯ LS</v>
          </cell>
        </row>
        <row r="118">
          <cell r="B118" t="str">
            <v>0860001 วิจัยสร้างองค์ความรู้Bio</v>
          </cell>
          <cell r="C118" t="str">
            <v>0760001 วิจัยถ่ายทอดเทคโนฯ Bio</v>
          </cell>
        </row>
        <row r="119">
          <cell r="B119" t="str">
            <v>6060030 ศูนย์เวชศาสตร์ผู้สูงอายุ</v>
          </cell>
          <cell r="C119" t="str">
            <v>0810001 วิจัยสร้างองค์ความรู้Art</v>
          </cell>
        </row>
        <row r="120">
          <cell r="B120" t="str">
            <v>8800000 ผลผลิตรวม</v>
          </cell>
          <cell r="C120" t="str">
            <v>0820001 วิจัยสร้างองค์ความรู้NS</v>
          </cell>
        </row>
        <row r="121">
          <cell r="B121" t="str">
            <v>9900000 ไม่ระบุผลผลิต</v>
          </cell>
          <cell r="C121" t="str">
            <v>0840001 วิจัยสร้างองค์ความรู้Soci</v>
          </cell>
        </row>
        <row r="122">
          <cell r="C122" t="str">
            <v>0840002 อุดหนุนวิจัยสร้างฯSocial</v>
          </cell>
        </row>
        <row r="123">
          <cell r="C123" t="str">
            <v>0850001 วิจัยสร้างองค์ความรู้LS</v>
          </cell>
        </row>
        <row r="124">
          <cell r="C124" t="str">
            <v>0860001 วิจัยสร้างองค์ความรู้Bio</v>
          </cell>
        </row>
        <row r="125">
          <cell r="C125" t="str">
            <v>4660001 อาคารปรีคลินิคและศูนย์วิจัย</v>
          </cell>
        </row>
        <row r="126">
          <cell r="C126" t="str">
            <v>6060030 ศูนย์เวชศาสตร์ผู้สูงอายุ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Index no.9"/>
      <sheetName val="Explanation no.9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 refreshError="1"/>
      <sheetData sheetId="1" refreshError="1"/>
      <sheetData sheetId="2">
        <row r="3">
          <cell r="A3" t="str">
            <v>รายได้จากการดำเนินงาน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/>
      <sheetData sheetId="6"/>
      <sheetData sheetId="7"/>
      <sheetData sheetId="8"/>
      <sheetData sheetId="9">
        <row r="4">
          <cell r="C4" t="str">
            <v>ตัวชี้วัด : เชิงปริมาณ</v>
          </cell>
          <cell r="I4" t="str">
            <v>0150003 อุดหนุนนักศึกษาเภสัช</v>
          </cell>
        </row>
        <row r="5">
          <cell r="I5" t="str">
            <v>0150012 การบริการและการศึกษาLS</v>
          </cell>
        </row>
        <row r="6">
          <cell r="I6" t="str">
            <v>0160002 อุดหนุนบริหารจัดการBioMed</v>
          </cell>
        </row>
        <row r="7">
          <cell r="I7" t="str">
            <v>0160004 อุดหนุนนักศึกษาทันตแพทย์</v>
          </cell>
        </row>
        <row r="8">
          <cell r="I8" t="str">
            <v>0160005 อุดหนุนแพทย์แผนไทยฯ</v>
          </cell>
        </row>
        <row r="9">
          <cell r="I9" t="str">
            <v>0160007 อุดหนุนกายอุปกรณ์สิรินธรฯ</v>
          </cell>
        </row>
        <row r="10">
          <cell r="E10" t="str">
            <v>ผู้สำเร็จการศึกษาด้านสังคมศาสตร์</v>
          </cell>
          <cell r="I10" t="str">
            <v>0160009 เทคโนโลยีศึกษาแพทยศาสตร์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  <cell r="I11" t="str">
            <v>0170002 อุดหนุนบริหารจัดการSup</v>
          </cell>
        </row>
        <row r="12">
          <cell r="E12" t="str">
            <v>ผู้สำเร็จการศึกษาด้านวิทยาศาสตร์สุขภาพ</v>
          </cell>
          <cell r="I12" t="str">
            <v>0170006 อุดหนุนคุณภาพการศึกษา</v>
          </cell>
        </row>
        <row r="13">
          <cell r="E13" t="str">
            <v>ผลงานการให้บริการวิชาการ</v>
          </cell>
          <cell r="I13" t="str">
            <v>0210003 อุดหนุนเทคโนโลยีอุษาคเนย์</v>
          </cell>
        </row>
        <row r="14">
          <cell r="E14" t="str">
            <v>ผลงานทำนุบำรุงศิลปวัฒนธรรม</v>
          </cell>
          <cell r="I14" t="str">
            <v>0220002 อุดหนุนบริหารจัดการNS</v>
          </cell>
        </row>
        <row r="15">
          <cell r="E15" t="str">
            <v>โครงการผลิตพยาบาลเพิ่ม</v>
          </cell>
          <cell r="I15" t="str">
            <v>0220005 อุดหนุนพัฒนากำลังคนNS</v>
          </cell>
        </row>
        <row r="16">
          <cell r="E16" t="str">
            <v>โครงการผลิตแพทย์เพิ่ม</v>
          </cell>
          <cell r="I16" t="str">
            <v>0310003 อุดหนุนเอเชียอาคเนย์ฯ</v>
          </cell>
        </row>
        <row r="17">
          <cell r="E17" t="str">
            <v>โครงการเร่งรัดผลิตบัณฑิตสาขาวิชาที่ขาดแคลน</v>
          </cell>
          <cell r="I17" t="str">
            <v>0310009 อุดหนุนพหุวัฒนธรรมอาเซียน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  <cell r="I18" t="str">
            <v>0340002 อุดหนุนบริหารจัดการ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  <cell r="I19" t="str">
            <v>0340004 อุดหนุนการศึกษาพิเศษ</v>
          </cell>
        </row>
        <row r="20">
          <cell r="E20" t="str">
            <v>โครงการส่งเสริมรายได้จากการท่องเที่ยว</v>
          </cell>
          <cell r="I20" t="str">
            <v>0370006 พัฒนากำลังคน-มนุษยศาสตร์ฯ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I21" t="str">
            <v>0450007 ศูนย์การแพทย์นครสวรรค์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  <cell r="I22" t="str">
            <v>0460002 อุดหนุนปฏิบัติการการแพทย์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  <cell r="I23" t="str">
            <v>0460005 ค.ศูนย์คุณภาพผู้สูงอายุ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  <cell r="I24" t="str">
            <v>0460008 ทันตกรรมตติยภูมิ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  <cell r="I25" t="str">
            <v>0470009 อุดหนุนผลิตยาชีววัตถุGMP</v>
          </cell>
        </row>
        <row r="26">
          <cell r="E26" t="str">
            <v>โครงการผู้สูงอายุมีสุขภาวะที่ดี</v>
          </cell>
          <cell r="I26" t="str">
            <v>0510011 อุดหนุนภาษาและวัฒนธรรม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  <cell r="I27" t="str">
            <v>0520012 อุดหนุนโภชนาการ</v>
          </cell>
        </row>
        <row r="28">
          <cell r="E28" t="str">
            <v>โครงการพัฒนาเกษตรปลอดภัย</v>
          </cell>
          <cell r="I28" t="str">
            <v>0520036 อุดหนุนเผยแพร่นวัตกรรม</v>
          </cell>
        </row>
        <row r="29">
          <cell r="I29" t="str">
            <v>0540002 อุดหนุนการพัฒนาเด็ก</v>
          </cell>
        </row>
        <row r="30">
          <cell r="I30" t="str">
            <v>0540014 อุดหนุนวิชาการราชสุดา</v>
          </cell>
        </row>
        <row r="31">
          <cell r="I31" t="str">
            <v>0540029 โครงการพี่เลี้ยงเด็กชุมชน</v>
          </cell>
        </row>
        <row r="32">
          <cell r="I32" t="str">
            <v>0550008 อุดหนุนด้านเภสัชศาสตร์</v>
          </cell>
        </row>
        <row r="33">
          <cell r="I33" t="str">
            <v>0550009 อุดหนุนตรวจสอบสารต้องห้าม</v>
          </cell>
        </row>
        <row r="34">
          <cell r="I34" t="str">
            <v>0550010 อุดหนุนโรคจากสัตว์</v>
          </cell>
        </row>
        <row r="35">
          <cell r="I35" t="str">
            <v>0550016 อุดหนุนวิชาการด้านสุขภาพ</v>
          </cell>
        </row>
        <row r="36">
          <cell r="I36" t="str">
            <v>0550033 อุดหนุนทดสอบเครื่องสำอางฯ</v>
          </cell>
        </row>
        <row r="37">
          <cell r="I37" t="str">
            <v>0550035 อุดหนุนศูนย์แรกรับ ฟื้นฟู</v>
          </cell>
        </row>
        <row r="38">
          <cell r="I38" t="str">
            <v>0560004 อุดหนุนชันสูตรพลิกศพ</v>
          </cell>
        </row>
        <row r="39">
          <cell r="I39" t="str">
            <v>0560005 อุดหนุนพัฒนาสุขภาพช่องปาก</v>
          </cell>
        </row>
        <row r="40">
          <cell r="I40" t="str">
            <v>0560006 อุดหนุนฟื้นฟูขากรรไกร</v>
          </cell>
        </row>
        <row r="41">
          <cell r="I41" t="str">
            <v>0560007 อุดหนุนทันตสุขภาพแก่ชุมชน</v>
          </cell>
        </row>
        <row r="42">
          <cell r="I42" t="str">
            <v>0560013 อุดหนุนพฤติกรรมทางเพศ</v>
          </cell>
        </row>
        <row r="43">
          <cell r="I43" t="str">
            <v>0560017 อุดหนุนศักยภาพประชากรไทย</v>
          </cell>
        </row>
        <row r="44">
          <cell r="I44" t="str">
            <v>0560024 เบาหวานและความดันเลือดสูง</v>
          </cell>
        </row>
        <row r="45">
          <cell r="I45" t="str">
            <v>0560027 อุดหนุนผู้พิการมองเห็น</v>
          </cell>
        </row>
        <row r="46">
          <cell r="I46" t="str">
            <v>0560028 ศูนย์ทันตกรรมพระราชทาน</v>
          </cell>
        </row>
        <row r="47">
          <cell r="I47" t="str">
            <v>0560031 อุดหนุนหลอดเลือดสมอง</v>
          </cell>
        </row>
        <row r="48">
          <cell r="I48" t="str">
            <v>0560032 อ.แพทย์เคลื่อนที่เขตร้อนฯ</v>
          </cell>
        </row>
        <row r="49">
          <cell r="I49" t="str">
            <v>0560034 อ.หน่วยแพทย์เคลื่อนที่</v>
          </cell>
        </row>
        <row r="50">
          <cell r="I50" t="str">
            <v>0570015 อุดหนุนชุมชนและสังคม</v>
          </cell>
        </row>
        <row r="51">
          <cell r="I51" t="str">
            <v>0570023 อุดหนุนค.พัฒนาการศึกษาSUP</v>
          </cell>
        </row>
        <row r="52">
          <cell r="I52" t="str">
            <v>0670002 อุดหนุนทำนุบำรุงศิลปฯ</v>
          </cell>
        </row>
        <row r="53">
          <cell r="I53" t="str">
            <v>0960001 เร่งรัดผลิตแพทย์ฯ</v>
          </cell>
        </row>
        <row r="54">
          <cell r="I54" t="str">
            <v>0960002 เร่งรัดผลิตทันตแพทย์ฯ</v>
          </cell>
        </row>
        <row r="55">
          <cell r="I55" t="str">
            <v>1050002 อุดหนุนการผลิตพยาบาลเพิ่ม</v>
          </cell>
        </row>
        <row r="56">
          <cell r="I56" t="str">
            <v>1060001 อุดหนุนการผลิตแพทย์เพิ่ม</v>
          </cell>
        </row>
        <row r="57">
          <cell r="I57" t="str">
            <v>1210001 เรียนฟรี 15 ปี  Art</v>
          </cell>
        </row>
        <row r="58">
          <cell r="I58" t="str">
            <v>1240001 เรียนฟรี 15 ปี  Social</v>
          </cell>
        </row>
        <row r="59">
          <cell r="I59" t="str">
            <v>4770001 อุดหนุนวิจัยพื้นฐานSup</v>
          </cell>
        </row>
        <row r="60">
          <cell r="I60" t="str">
            <v>4870001 อุดหนุนวิจัยประยุกต์Sup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9">
        <row r="3">
          <cell r="A3" t="str">
            <v>งบบุคลากร</v>
          </cell>
        </row>
      </sheetData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D3E6-2EC1-497F-9831-235B57670E48}">
  <sheetPr>
    <tabColor rgb="FFFF66FF"/>
    <pageSetUpPr fitToPage="1"/>
  </sheetPr>
  <dimension ref="A1:AB99"/>
  <sheetViews>
    <sheetView view="pageBreakPreview" topLeftCell="A3" zoomScale="80" zoomScaleNormal="70" zoomScaleSheetLayoutView="80" workbookViewId="0">
      <selection activeCell="D28" sqref="D28"/>
    </sheetView>
  </sheetViews>
  <sheetFormatPr defaultColWidth="9" defaultRowHeight="18.75" x14ac:dyDescent="0.45"/>
  <cols>
    <col min="1" max="1" width="26.125" style="1" customWidth="1"/>
    <col min="2" max="2" width="8.125" style="1" customWidth="1"/>
    <col min="3" max="3" width="7" style="1" customWidth="1"/>
    <col min="4" max="4" width="9.875" style="1" customWidth="1"/>
    <col min="5" max="5" width="8.125" style="1" customWidth="1"/>
    <col min="6" max="6" width="8.625" style="1" hidden="1" customWidth="1"/>
    <col min="7" max="7" width="10.125" style="1" customWidth="1"/>
    <col min="8" max="8" width="10" style="1" bestFit="1" customWidth="1"/>
    <col min="9" max="9" width="7.125" style="1" bestFit="1" customWidth="1"/>
    <col min="10" max="10" width="9.875" style="1" customWidth="1"/>
    <col min="11" max="11" width="7.5" style="1" customWidth="1"/>
    <col min="12" max="12" width="7.5" style="1" hidden="1" customWidth="1"/>
    <col min="13" max="13" width="9.875" style="1" customWidth="1"/>
    <col min="14" max="14" width="7.625" style="1" bestFit="1" customWidth="1"/>
    <col min="15" max="15" width="7.125" style="1" bestFit="1" customWidth="1"/>
    <col min="16" max="16" width="9.125" style="1" customWidth="1"/>
    <col min="17" max="17" width="7.875" style="4" customWidth="1"/>
    <col min="18" max="18" width="7.875" style="63" hidden="1" customWidth="1"/>
    <col min="19" max="19" width="9.625" style="4" customWidth="1"/>
    <col min="20" max="22" width="10.625" style="1" customWidth="1"/>
    <col min="23" max="23" width="0" style="1" hidden="1" customWidth="1"/>
    <col min="24" max="24" width="10.625" style="1" hidden="1" customWidth="1"/>
    <col min="25" max="27" width="10.625" style="1" customWidth="1"/>
    <col min="28" max="16384" width="9" style="1"/>
  </cols>
  <sheetData>
    <row r="1" spans="1:28" ht="24" x14ac:dyDescent="0.55000000000000004">
      <c r="A1" s="126" t="s">
        <v>47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8" ht="24" x14ac:dyDescent="0.55000000000000004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8" x14ac:dyDescent="0.45">
      <c r="A3" s="2" t="s">
        <v>48</v>
      </c>
      <c r="B3" s="3"/>
    </row>
    <row r="4" spans="1:28" ht="10.5" customHeight="1" x14ac:dyDescent="0.45"/>
    <row r="5" spans="1:28" ht="16.5" customHeight="1" x14ac:dyDescent="0.4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/>
      <c r="M5" s="5" t="s">
        <v>12</v>
      </c>
      <c r="N5" s="6" t="s">
        <v>13</v>
      </c>
      <c r="O5" s="5" t="s">
        <v>14</v>
      </c>
      <c r="P5" s="5" t="s">
        <v>15</v>
      </c>
      <c r="Q5" s="5" t="s">
        <v>16</v>
      </c>
      <c r="R5" s="64" t="s">
        <v>17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7"/>
    </row>
    <row r="6" spans="1:28" ht="18.75" customHeight="1" x14ac:dyDescent="0.45">
      <c r="A6" s="127" t="s">
        <v>26</v>
      </c>
      <c r="B6" s="127" t="s">
        <v>27</v>
      </c>
      <c r="C6" s="127" t="s">
        <v>28</v>
      </c>
      <c r="D6" s="8" t="s">
        <v>29</v>
      </c>
      <c r="E6" s="128" t="s">
        <v>30</v>
      </c>
      <c r="F6" s="128"/>
      <c r="G6" s="128"/>
      <c r="H6" s="128"/>
      <c r="I6" s="128"/>
      <c r="J6" s="128"/>
      <c r="K6" s="129" t="s">
        <v>45</v>
      </c>
      <c r="L6" s="129"/>
      <c r="M6" s="129"/>
      <c r="N6" s="129"/>
      <c r="O6" s="129"/>
      <c r="P6" s="129"/>
      <c r="Q6" s="130" t="s">
        <v>46</v>
      </c>
      <c r="R6" s="130"/>
      <c r="S6" s="130"/>
      <c r="T6" s="130"/>
      <c r="U6" s="130"/>
      <c r="V6" s="130"/>
      <c r="W6" s="131" t="s">
        <v>31</v>
      </c>
      <c r="X6" s="131"/>
      <c r="Y6" s="131"/>
      <c r="Z6" s="131"/>
      <c r="AA6" s="131"/>
    </row>
    <row r="7" spans="1:28" ht="34.5" x14ac:dyDescent="0.45">
      <c r="A7" s="127"/>
      <c r="B7" s="127"/>
      <c r="C7" s="127"/>
      <c r="D7" s="9" t="s">
        <v>32</v>
      </c>
      <c r="E7" s="10" t="s">
        <v>33</v>
      </c>
      <c r="F7" s="65" t="s">
        <v>49</v>
      </c>
      <c r="G7" s="11" t="s">
        <v>34</v>
      </c>
      <c r="H7" s="10" t="s">
        <v>35</v>
      </c>
      <c r="I7" s="10" t="s">
        <v>36</v>
      </c>
      <c r="J7" s="10" t="s">
        <v>31</v>
      </c>
      <c r="K7" s="10" t="s">
        <v>33</v>
      </c>
      <c r="L7" s="10" t="s">
        <v>43</v>
      </c>
      <c r="M7" s="11" t="s">
        <v>34</v>
      </c>
      <c r="N7" s="10" t="s">
        <v>35</v>
      </c>
      <c r="O7" s="10" t="s">
        <v>36</v>
      </c>
      <c r="P7" s="10" t="s">
        <v>31</v>
      </c>
      <c r="Q7" s="12" t="s">
        <v>33</v>
      </c>
      <c r="R7" s="66" t="s">
        <v>50</v>
      </c>
      <c r="S7" s="67" t="s">
        <v>34</v>
      </c>
      <c r="T7" s="10" t="s">
        <v>35</v>
      </c>
      <c r="U7" s="10" t="s">
        <v>36</v>
      </c>
      <c r="V7" s="10" t="s">
        <v>31</v>
      </c>
      <c r="W7" s="10" t="s">
        <v>33</v>
      </c>
      <c r="X7" s="11" t="s">
        <v>34</v>
      </c>
      <c r="Y7" s="10" t="s">
        <v>35</v>
      </c>
      <c r="Z7" s="10" t="s">
        <v>36</v>
      </c>
      <c r="AA7" s="10" t="s">
        <v>31</v>
      </c>
    </row>
    <row r="8" spans="1:28" x14ac:dyDescent="0.45">
      <c r="A8" s="13" t="s">
        <v>37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68"/>
      <c r="S8" s="14"/>
      <c r="T8" s="13"/>
      <c r="U8" s="13"/>
      <c r="V8" s="13"/>
      <c r="W8" s="13"/>
      <c r="X8" s="13"/>
      <c r="Y8" s="13"/>
      <c r="Z8" s="13"/>
      <c r="AA8" s="13"/>
    </row>
    <row r="9" spans="1:28" ht="19.5" thickBot="1" x14ac:dyDescent="0.5">
      <c r="A9" s="15" t="s">
        <v>38</v>
      </c>
      <c r="B9" s="69">
        <v>11000</v>
      </c>
      <c r="C9" s="16">
        <v>0</v>
      </c>
      <c r="D9" s="16"/>
      <c r="E9" s="17">
        <f>SUM(E11:E15)</f>
        <v>0</v>
      </c>
      <c r="F9" s="17">
        <f>SUM(F11:F15)</f>
        <v>0</v>
      </c>
      <c r="G9" s="17">
        <f>SUM(G11:G15)</f>
        <v>0</v>
      </c>
      <c r="H9" s="17">
        <f t="shared" ref="H9:Z9" si="0">SUM(H11:H15)</f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/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>SUM(Q11:Q15)</f>
        <v>0</v>
      </c>
      <c r="R9" s="70">
        <f t="shared" si="0"/>
        <v>0</v>
      </c>
      <c r="S9" s="17">
        <f>SUM(S11:S15)</f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>SUM(AA11:AA15)</f>
        <v>0</v>
      </c>
    </row>
    <row r="10" spans="1:28" ht="19.5" thickTop="1" x14ac:dyDescent="0.45">
      <c r="A10" s="18" t="s">
        <v>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71"/>
      <c r="S10" s="19"/>
      <c r="T10" s="18"/>
      <c r="U10" s="18"/>
      <c r="V10" s="18"/>
      <c r="W10" s="18"/>
      <c r="X10" s="18"/>
      <c r="Y10" s="18"/>
      <c r="Z10" s="18"/>
      <c r="AA10" s="18"/>
    </row>
    <row r="11" spans="1:28" x14ac:dyDescent="0.45">
      <c r="A11" s="20" t="s">
        <v>41</v>
      </c>
      <c r="B11" s="22">
        <v>11000</v>
      </c>
      <c r="C11" s="22">
        <v>0</v>
      </c>
      <c r="D11" s="23">
        <v>80</v>
      </c>
      <c r="E11" s="56">
        <f>+E17+E23+E29+E35+E41+E47+E53+E59+E65+E71+E77+E83+E89</f>
        <v>0</v>
      </c>
      <c r="F11" s="72">
        <f>+F17+F23+F29+F35+F41+F47+F53+F59+F65+F71+F77+F83+F89</f>
        <v>0</v>
      </c>
      <c r="G11" s="72">
        <f t="shared" ref="G11:H14" si="1">+G17+G23+G29+G35+G41+G47+G53+G59+G65+G71+G77+G83+G89</f>
        <v>0</v>
      </c>
      <c r="H11" s="72">
        <f t="shared" si="1"/>
        <v>0</v>
      </c>
      <c r="I11" s="26">
        <f t="shared" ref="I11:I14" si="2">I17+I23+I29+I35+I41+I47+I53+I59+I65+I71+I77+I83</f>
        <v>0</v>
      </c>
      <c r="J11" s="26">
        <f>H11+I11</f>
        <v>0</v>
      </c>
      <c r="K11" s="73"/>
      <c r="L11" s="73"/>
      <c r="M11" s="73"/>
      <c r="N11" s="74">
        <f t="shared" ref="N11:O14" si="3">N17+N23+N29+N35+N41+N47+N53+N59+N65+N71+N77+N83</f>
        <v>0</v>
      </c>
      <c r="O11" s="74">
        <f t="shared" si="3"/>
        <v>0</v>
      </c>
      <c r="P11" s="74">
        <f>N11+O11</f>
        <v>0</v>
      </c>
      <c r="Q11" s="75">
        <f>+Q17+Q23+Q29+Q35+Q41+Q47+Q53+Q59+Q65+Q71+Q77+Q83+Q89</f>
        <v>0</v>
      </c>
      <c r="R11" s="76">
        <f>SUM(Q11*D11/100)</f>
        <v>0</v>
      </c>
      <c r="S11" s="76">
        <f>SUM(R11*E11/100)</f>
        <v>0</v>
      </c>
      <c r="T11" s="74">
        <f t="shared" ref="T11:U15" si="4">T17+T23+T29+T35+T41+T47+T53+T59+T65+T71+T77+T83</f>
        <v>0</v>
      </c>
      <c r="U11" s="74">
        <f t="shared" si="4"/>
        <v>0</v>
      </c>
      <c r="V11" s="74">
        <f>T11+U11</f>
        <v>0</v>
      </c>
      <c r="W11" s="27">
        <f>Q11+K11+E11</f>
        <v>0</v>
      </c>
      <c r="X11" s="27">
        <f t="shared" ref="X11:X16" si="5">SUM(W11*D11/100)</f>
        <v>0</v>
      </c>
      <c r="Y11" s="28">
        <f>T11+N11+H11</f>
        <v>0</v>
      </c>
      <c r="Z11" s="28">
        <f t="shared" ref="Y11:Z15" si="6">U11+O11+I11</f>
        <v>0</v>
      </c>
      <c r="AA11" s="28">
        <f>Y11+Z11</f>
        <v>0</v>
      </c>
    </row>
    <row r="12" spans="1:28" x14ac:dyDescent="0.45">
      <c r="A12" s="20" t="s">
        <v>42</v>
      </c>
      <c r="B12" s="22">
        <v>11000</v>
      </c>
      <c r="C12" s="22">
        <v>0</v>
      </c>
      <c r="D12" s="23">
        <v>80</v>
      </c>
      <c r="E12" s="56">
        <f>+E18+E24+E30+E36+E42+E48+E54+E60+E66+E72+E78+E84+E90</f>
        <v>0</v>
      </c>
      <c r="F12" s="77">
        <f t="shared" ref="F12:F15" si="7">SUM(E12*D12/100)</f>
        <v>0</v>
      </c>
      <c r="G12" s="72">
        <f t="shared" si="1"/>
        <v>0</v>
      </c>
      <c r="H12" s="72">
        <f t="shared" si="1"/>
        <v>0</v>
      </c>
      <c r="I12" s="26">
        <f t="shared" si="2"/>
        <v>0</v>
      </c>
      <c r="J12" s="26">
        <f t="shared" ref="J12:J15" si="8">H12+I12</f>
        <v>0</v>
      </c>
      <c r="K12" s="24"/>
      <c r="L12" s="24"/>
      <c r="M12" s="24"/>
      <c r="N12" s="26">
        <f t="shared" si="3"/>
        <v>0</v>
      </c>
      <c r="O12" s="26">
        <f t="shared" si="3"/>
        <v>0</v>
      </c>
      <c r="P12" s="26">
        <f>N12+O12</f>
        <v>0</v>
      </c>
      <c r="Q12" s="56">
        <f>+Q18+Q24+Q30+Q36+Q42+Q48+Q54+Q60+Q66+Q72+Q78+Q84+Q90</f>
        <v>0</v>
      </c>
      <c r="R12" s="56">
        <f t="shared" ref="R12:T12" si="9">+R18+R24+R30+R36+R42+R48+R54+R60+R66+R72+R78+R84+R90</f>
        <v>0</v>
      </c>
      <c r="S12" s="56">
        <f t="shared" si="9"/>
        <v>0</v>
      </c>
      <c r="T12" s="56">
        <f t="shared" si="9"/>
        <v>0</v>
      </c>
      <c r="U12" s="30">
        <f t="shared" si="4"/>
        <v>0</v>
      </c>
      <c r="V12" s="30">
        <f t="shared" ref="V12:V15" si="10">T12+U12</f>
        <v>0</v>
      </c>
      <c r="W12" s="27">
        <f>Q12+K12+E12</f>
        <v>0</v>
      </c>
      <c r="X12" s="27">
        <f t="shared" si="5"/>
        <v>0</v>
      </c>
      <c r="Y12" s="28">
        <f>T12+N12+H12</f>
        <v>0</v>
      </c>
      <c r="Z12" s="28">
        <f t="shared" si="6"/>
        <v>0</v>
      </c>
      <c r="AA12" s="28">
        <f t="shared" ref="AA12:AA15" si="11">Y12+Z12</f>
        <v>0</v>
      </c>
    </row>
    <row r="13" spans="1:28" x14ac:dyDescent="0.45">
      <c r="A13" s="20" t="s">
        <v>44</v>
      </c>
      <c r="B13" s="22">
        <v>11000</v>
      </c>
      <c r="C13" s="22">
        <v>0</v>
      </c>
      <c r="D13" s="23">
        <v>90</v>
      </c>
      <c r="E13" s="56">
        <f>+E19+E25+E31+E37+E43+E49+E55+E61+E67+E73+E79+E85+E91</f>
        <v>0</v>
      </c>
      <c r="F13" s="77">
        <f t="shared" si="7"/>
        <v>0</v>
      </c>
      <c r="G13" s="72">
        <f t="shared" si="1"/>
        <v>0</v>
      </c>
      <c r="H13" s="72">
        <f t="shared" si="1"/>
        <v>0</v>
      </c>
      <c r="I13" s="26">
        <f>I19+I25+I31+I37+I43+I49+I55+I61+I67+I73+I79+I85</f>
        <v>0</v>
      </c>
      <c r="J13" s="26">
        <f t="shared" si="8"/>
        <v>0</v>
      </c>
      <c r="K13" s="24"/>
      <c r="L13" s="24"/>
      <c r="M13" s="24"/>
      <c r="N13" s="26">
        <f t="shared" si="3"/>
        <v>0</v>
      </c>
      <c r="O13" s="26">
        <f t="shared" si="3"/>
        <v>0</v>
      </c>
      <c r="P13" s="26">
        <f>N13+O13</f>
        <v>0</v>
      </c>
      <c r="Q13" s="56">
        <f t="shared" ref="Q13:T15" si="12">+Q19+Q25+Q31+Q37+Q43+Q49+Q55+Q61+Q67+Q73+Q79+Q85+Q91</f>
        <v>0</v>
      </c>
      <c r="R13" s="56">
        <f t="shared" si="12"/>
        <v>0</v>
      </c>
      <c r="S13" s="56">
        <f t="shared" si="12"/>
        <v>0</v>
      </c>
      <c r="T13" s="56">
        <f t="shared" si="12"/>
        <v>0</v>
      </c>
      <c r="U13" s="30">
        <f t="shared" si="4"/>
        <v>0</v>
      </c>
      <c r="V13" s="30">
        <f t="shared" si="10"/>
        <v>0</v>
      </c>
      <c r="W13" s="27">
        <f>Q13+K13+E13</f>
        <v>0</v>
      </c>
      <c r="X13" s="27">
        <f t="shared" si="5"/>
        <v>0</v>
      </c>
      <c r="Y13" s="28">
        <f t="shared" si="6"/>
        <v>0</v>
      </c>
      <c r="Z13" s="28">
        <f t="shared" si="6"/>
        <v>0</v>
      </c>
      <c r="AA13" s="28">
        <f t="shared" si="11"/>
        <v>0</v>
      </c>
    </row>
    <row r="14" spans="1:28" x14ac:dyDescent="0.45">
      <c r="A14" s="20" t="s">
        <v>51</v>
      </c>
      <c r="B14" s="22">
        <v>11000</v>
      </c>
      <c r="C14" s="22">
        <v>0</v>
      </c>
      <c r="D14" s="23">
        <v>90</v>
      </c>
      <c r="E14" s="56">
        <f>+E20+E26+E32+E38+E44+E50+E56+E62+E68+E74+E80+E86+E92</f>
        <v>0</v>
      </c>
      <c r="F14" s="77">
        <f t="shared" si="7"/>
        <v>0</v>
      </c>
      <c r="G14" s="72">
        <f>+G20+G26+G32+G38+G44+G50+G56+G62+G68+G74+G80+G86+G92</f>
        <v>0</v>
      </c>
      <c r="H14" s="72">
        <f t="shared" si="1"/>
        <v>0</v>
      </c>
      <c r="I14" s="26">
        <f t="shared" si="2"/>
        <v>0</v>
      </c>
      <c r="J14" s="26">
        <f t="shared" si="8"/>
        <v>0</v>
      </c>
      <c r="K14" s="24"/>
      <c r="L14" s="24"/>
      <c r="M14" s="24"/>
      <c r="N14" s="26">
        <f t="shared" si="3"/>
        <v>0</v>
      </c>
      <c r="O14" s="26">
        <f t="shared" si="3"/>
        <v>0</v>
      </c>
      <c r="P14" s="26">
        <f>N14+O14</f>
        <v>0</v>
      </c>
      <c r="Q14" s="56">
        <f t="shared" si="12"/>
        <v>0</v>
      </c>
      <c r="R14" s="56">
        <f t="shared" si="12"/>
        <v>0</v>
      </c>
      <c r="S14" s="56">
        <f t="shared" si="12"/>
        <v>0</v>
      </c>
      <c r="T14" s="56">
        <f t="shared" si="12"/>
        <v>0</v>
      </c>
      <c r="U14" s="30">
        <f t="shared" si="4"/>
        <v>0</v>
      </c>
      <c r="V14" s="30">
        <f t="shared" si="10"/>
        <v>0</v>
      </c>
      <c r="W14" s="27">
        <f>Q14+K14+E14</f>
        <v>0</v>
      </c>
      <c r="X14" s="27">
        <f t="shared" si="5"/>
        <v>0</v>
      </c>
      <c r="Y14" s="28">
        <f t="shared" si="6"/>
        <v>0</v>
      </c>
      <c r="Z14" s="28">
        <f t="shared" si="6"/>
        <v>0</v>
      </c>
      <c r="AA14" s="28">
        <f t="shared" si="11"/>
        <v>0</v>
      </c>
    </row>
    <row r="15" spans="1:28" ht="19.5" thickBot="1" x14ac:dyDescent="0.5">
      <c r="A15" s="31" t="s">
        <v>52</v>
      </c>
      <c r="B15" s="32">
        <v>11000</v>
      </c>
      <c r="C15" s="32">
        <v>0</v>
      </c>
      <c r="D15" s="78">
        <v>95</v>
      </c>
      <c r="E15" s="53">
        <f>+E21+E27+E33+E39+E45+E51+E57+E63+E69+E75+E81+E87+E93</f>
        <v>0</v>
      </c>
      <c r="F15" s="79">
        <f t="shared" si="7"/>
        <v>0</v>
      </c>
      <c r="G15" s="80">
        <f t="shared" ref="G15:H15" si="13">+G21+G27+G33+G39+G45+G51+G57+G63+G69+G75+G81+G87+G93</f>
        <v>0</v>
      </c>
      <c r="H15" s="79">
        <f t="shared" si="13"/>
        <v>0</v>
      </c>
      <c r="I15" s="33">
        <f>I20+I26+I32+I38+I44+I50+I56+I62+I68+I74+I80+I86</f>
        <v>0</v>
      </c>
      <c r="J15" s="33">
        <f t="shared" si="8"/>
        <v>0</v>
      </c>
      <c r="K15" s="81"/>
      <c r="L15" s="81"/>
      <c r="M15" s="81"/>
      <c r="N15" s="33">
        <f>N20+N26+N32+N38+N44+N50+N56+N62+N68+N74+N80+N86</f>
        <v>0</v>
      </c>
      <c r="O15" s="33">
        <f>O20+O26+O32+O38+O44+O50+O56+O62+O68+O74+O80+O86</f>
        <v>0</v>
      </c>
      <c r="P15" s="33">
        <v>0</v>
      </c>
      <c r="Q15" s="33">
        <f t="shared" si="12"/>
        <v>0</v>
      </c>
      <c r="R15" s="57">
        <f t="shared" si="12"/>
        <v>0</v>
      </c>
      <c r="S15" s="57">
        <f t="shared" si="12"/>
        <v>0</v>
      </c>
      <c r="T15" s="57">
        <f t="shared" si="12"/>
        <v>0</v>
      </c>
      <c r="U15" s="82">
        <f t="shared" si="4"/>
        <v>0</v>
      </c>
      <c r="V15" s="82">
        <f t="shared" si="10"/>
        <v>0</v>
      </c>
      <c r="W15" s="35">
        <f>Q15+K15+E15</f>
        <v>0</v>
      </c>
      <c r="X15" s="83">
        <f t="shared" si="5"/>
        <v>0</v>
      </c>
      <c r="Y15" s="36">
        <f t="shared" si="6"/>
        <v>0</v>
      </c>
      <c r="Z15" s="36">
        <f t="shared" si="6"/>
        <v>0</v>
      </c>
      <c r="AA15" s="36">
        <f t="shared" si="11"/>
        <v>0</v>
      </c>
    </row>
    <row r="16" spans="1:28" x14ac:dyDescent="0.45">
      <c r="A16" s="37" t="s">
        <v>53</v>
      </c>
      <c r="B16" s="37"/>
      <c r="C16" s="37"/>
      <c r="D16" s="38"/>
      <c r="E16" s="38"/>
      <c r="F16" s="84"/>
      <c r="G16" s="54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85">
        <f t="shared" ref="R16:R79" si="14">SUM(Q16*D16/100)</f>
        <v>0</v>
      </c>
      <c r="S16" s="86"/>
      <c r="T16" s="41"/>
      <c r="U16" s="41"/>
      <c r="V16" s="41"/>
      <c r="W16" s="42"/>
      <c r="X16" s="49">
        <f t="shared" si="5"/>
        <v>0</v>
      </c>
      <c r="Y16" s="42"/>
      <c r="Z16" s="42"/>
      <c r="AA16" s="42"/>
    </row>
    <row r="17" spans="1:27" x14ac:dyDescent="0.45">
      <c r="A17" s="20" t="s">
        <v>54</v>
      </c>
      <c r="B17" s="21">
        <v>11000</v>
      </c>
      <c r="C17" s="21">
        <v>0</v>
      </c>
      <c r="D17" s="43">
        <v>80</v>
      </c>
      <c r="E17" s="47"/>
      <c r="F17" s="46">
        <f>SUM(E17*D17/100)</f>
        <v>0</v>
      </c>
      <c r="G17" s="46">
        <f>ROUNDUP(F17,0)</f>
        <v>0</v>
      </c>
      <c r="H17" s="45">
        <f>G17*B17</f>
        <v>0</v>
      </c>
      <c r="I17" s="45">
        <f>E17*C17</f>
        <v>0</v>
      </c>
      <c r="J17" s="45">
        <f>H17+I17</f>
        <v>0</v>
      </c>
      <c r="K17" s="58"/>
      <c r="L17" s="58"/>
      <c r="M17" s="58"/>
      <c r="N17" s="60">
        <f>K17*B17</f>
        <v>0</v>
      </c>
      <c r="O17" s="60">
        <f>K17*C17</f>
        <v>0</v>
      </c>
      <c r="P17" s="60">
        <f>N17+O17</f>
        <v>0</v>
      </c>
      <c r="Q17" s="61">
        <v>0</v>
      </c>
      <c r="R17" s="87">
        <f t="shared" si="14"/>
        <v>0</v>
      </c>
      <c r="S17" s="59">
        <f>ROUNDUP(R17,0)</f>
        <v>0</v>
      </c>
      <c r="T17" s="60">
        <f t="shared" ref="T17:T80" si="15">+S17*B17</f>
        <v>0</v>
      </c>
      <c r="U17" s="60">
        <v>0</v>
      </c>
      <c r="V17" s="60">
        <f>T17+U17</f>
        <v>0</v>
      </c>
      <c r="W17" s="49">
        <f>Q17+K17+E17</f>
        <v>0</v>
      </c>
      <c r="X17" s="49">
        <f t="shared" ref="X17:Z32" si="16">S17+M17+G17</f>
        <v>0</v>
      </c>
      <c r="Y17" s="49">
        <f t="shared" si="16"/>
        <v>0</v>
      </c>
      <c r="Z17" s="49">
        <f t="shared" si="16"/>
        <v>0</v>
      </c>
      <c r="AA17" s="49">
        <f>Y17+Z17</f>
        <v>0</v>
      </c>
    </row>
    <row r="18" spans="1:27" x14ac:dyDescent="0.45">
      <c r="A18" s="20" t="s">
        <v>55</v>
      </c>
      <c r="B18" s="21">
        <v>11000</v>
      </c>
      <c r="C18" s="21">
        <v>0</v>
      </c>
      <c r="D18" s="43">
        <v>80</v>
      </c>
      <c r="E18" s="47"/>
      <c r="F18" s="46">
        <f t="shared" ref="F18:F92" si="17">SUM(E18*D18/100)</f>
        <v>0</v>
      </c>
      <c r="G18" s="46">
        <f>ROUNDUP(F18,0)</f>
        <v>0</v>
      </c>
      <c r="H18" s="45">
        <f>G18*B18</f>
        <v>0</v>
      </c>
      <c r="I18" s="45">
        <f t="shared" ref="I18:I21" si="18">E18*C18</f>
        <v>0</v>
      </c>
      <c r="J18" s="45">
        <f t="shared" ref="J18:J21" si="19">H18+I18</f>
        <v>0</v>
      </c>
      <c r="K18" s="44"/>
      <c r="L18" s="46">
        <f>SUM(K18*B18/100)</f>
        <v>0</v>
      </c>
      <c r="M18" s="46">
        <f>ROUNDUP(L18,0)</f>
        <v>0</v>
      </c>
      <c r="N18" s="45">
        <f>K18*7000</f>
        <v>0</v>
      </c>
      <c r="O18" s="45">
        <f>M18*C18</f>
        <v>0</v>
      </c>
      <c r="P18" s="45">
        <f>N18+O18</f>
        <v>0</v>
      </c>
      <c r="Q18" s="47"/>
      <c r="R18" s="88">
        <f t="shared" si="14"/>
        <v>0</v>
      </c>
      <c r="S18" s="89">
        <f t="shared" ref="S18:S81" si="20">ROUNDUP(R18,0)</f>
        <v>0</v>
      </c>
      <c r="T18" s="48">
        <f>+S18*B18</f>
        <v>0</v>
      </c>
      <c r="U18" s="48">
        <f>+S18*C18</f>
        <v>0</v>
      </c>
      <c r="V18" s="48">
        <f>T18+U18</f>
        <v>0</v>
      </c>
      <c r="W18" s="49">
        <f>Q18+K18+E18</f>
        <v>0</v>
      </c>
      <c r="X18" s="49">
        <f t="shared" si="16"/>
        <v>0</v>
      </c>
      <c r="Y18" s="49">
        <f t="shared" si="16"/>
        <v>0</v>
      </c>
      <c r="Z18" s="49">
        <f t="shared" si="16"/>
        <v>0</v>
      </c>
      <c r="AA18" s="49">
        <f t="shared" ref="AA18:AA21" si="21">Y18+Z18</f>
        <v>0</v>
      </c>
    </row>
    <row r="19" spans="1:27" x14ac:dyDescent="0.45">
      <c r="A19" s="20" t="s">
        <v>56</v>
      </c>
      <c r="B19" s="21">
        <v>11000</v>
      </c>
      <c r="C19" s="21">
        <v>0</v>
      </c>
      <c r="D19" s="43">
        <v>90</v>
      </c>
      <c r="E19" s="47"/>
      <c r="F19" s="46">
        <f t="shared" si="17"/>
        <v>0</v>
      </c>
      <c r="G19" s="46">
        <f>ROUNDUP(F19,0)</f>
        <v>0</v>
      </c>
      <c r="H19" s="45">
        <f t="shared" ref="H19:H81" si="22">G19*B19</f>
        <v>0</v>
      </c>
      <c r="I19" s="45">
        <f t="shared" si="18"/>
        <v>0</v>
      </c>
      <c r="J19" s="45">
        <f t="shared" si="19"/>
        <v>0</v>
      </c>
      <c r="K19" s="44"/>
      <c r="L19" s="46">
        <f t="shared" ref="L19:L81" si="23">SUM(K19*B19/100)</f>
        <v>0</v>
      </c>
      <c r="M19" s="46">
        <f t="shared" ref="M19:M81" si="24">ROUNDUP(L19,0)</f>
        <v>0</v>
      </c>
      <c r="N19" s="45">
        <f t="shared" ref="N19:N82" si="25">K19*7000</f>
        <v>0</v>
      </c>
      <c r="O19" s="45">
        <f t="shared" ref="O19:O82" si="26">M19*C19</f>
        <v>0</v>
      </c>
      <c r="P19" s="45">
        <f>N19+O19</f>
        <v>0</v>
      </c>
      <c r="Q19" s="47"/>
      <c r="R19" s="88">
        <f t="shared" si="14"/>
        <v>0</v>
      </c>
      <c r="S19" s="89">
        <f t="shared" si="20"/>
        <v>0</v>
      </c>
      <c r="T19" s="48">
        <f t="shared" si="15"/>
        <v>0</v>
      </c>
      <c r="U19" s="48">
        <f t="shared" ref="U19:U82" si="27">+S19*C19</f>
        <v>0</v>
      </c>
      <c r="V19" s="48">
        <f t="shared" ref="V19:V21" si="28">T19+U19</f>
        <v>0</v>
      </c>
      <c r="W19" s="49">
        <f>Q19+K19+E19</f>
        <v>0</v>
      </c>
      <c r="X19" s="49">
        <f t="shared" si="16"/>
        <v>0</v>
      </c>
      <c r="Y19" s="49">
        <f t="shared" si="16"/>
        <v>0</v>
      </c>
      <c r="Z19" s="49">
        <f t="shared" si="16"/>
        <v>0</v>
      </c>
      <c r="AA19" s="49">
        <f t="shared" si="21"/>
        <v>0</v>
      </c>
    </row>
    <row r="20" spans="1:27" x14ac:dyDescent="0.45">
      <c r="A20" s="20" t="s">
        <v>57</v>
      </c>
      <c r="B20" s="21">
        <v>11000</v>
      </c>
      <c r="C20" s="21">
        <v>0</v>
      </c>
      <c r="D20" s="43">
        <v>95</v>
      </c>
      <c r="E20" s="47"/>
      <c r="F20" s="46">
        <f t="shared" si="17"/>
        <v>0</v>
      </c>
      <c r="G20" s="46">
        <f t="shared" ref="G20:G81" si="29">ROUNDUP(F20,0)</f>
        <v>0</v>
      </c>
      <c r="H20" s="45">
        <f t="shared" si="22"/>
        <v>0</v>
      </c>
      <c r="I20" s="45">
        <f t="shared" si="18"/>
        <v>0</v>
      </c>
      <c r="J20" s="45">
        <f t="shared" si="19"/>
        <v>0</v>
      </c>
      <c r="K20" s="44"/>
      <c r="L20" s="46">
        <f t="shared" si="23"/>
        <v>0</v>
      </c>
      <c r="M20" s="46">
        <f t="shared" si="24"/>
        <v>0</v>
      </c>
      <c r="N20" s="45">
        <f t="shared" si="25"/>
        <v>0</v>
      </c>
      <c r="O20" s="45">
        <f t="shared" si="26"/>
        <v>0</v>
      </c>
      <c r="P20" s="45">
        <f>N20+O20</f>
        <v>0</v>
      </c>
      <c r="Q20" s="47"/>
      <c r="R20" s="88">
        <f t="shared" si="14"/>
        <v>0</v>
      </c>
      <c r="S20" s="89">
        <f t="shared" si="20"/>
        <v>0</v>
      </c>
      <c r="T20" s="48">
        <f t="shared" si="15"/>
        <v>0</v>
      </c>
      <c r="U20" s="48">
        <f t="shared" si="27"/>
        <v>0</v>
      </c>
      <c r="V20" s="48">
        <f t="shared" si="28"/>
        <v>0</v>
      </c>
      <c r="W20" s="49">
        <f>Q20+K20+E20</f>
        <v>0</v>
      </c>
      <c r="X20" s="49">
        <f t="shared" si="16"/>
        <v>0</v>
      </c>
      <c r="Y20" s="49">
        <f t="shared" si="16"/>
        <v>0</v>
      </c>
      <c r="Z20" s="49">
        <f t="shared" si="16"/>
        <v>0</v>
      </c>
      <c r="AA20" s="49">
        <f t="shared" si="21"/>
        <v>0</v>
      </c>
    </row>
    <row r="21" spans="1:27" ht="19.5" thickBot="1" x14ac:dyDescent="0.5">
      <c r="A21" s="31" t="s">
        <v>58</v>
      </c>
      <c r="B21" s="90">
        <v>11000</v>
      </c>
      <c r="C21" s="90">
        <v>0</v>
      </c>
      <c r="D21" s="91">
        <v>95</v>
      </c>
      <c r="E21" s="92"/>
      <c r="F21" s="93">
        <f t="shared" si="17"/>
        <v>0</v>
      </c>
      <c r="G21" s="93">
        <f t="shared" si="29"/>
        <v>0</v>
      </c>
      <c r="H21" s="62">
        <f>G21*B21</f>
        <v>0</v>
      </c>
      <c r="I21" s="62">
        <f t="shared" si="18"/>
        <v>0</v>
      </c>
      <c r="J21" s="62">
        <f t="shared" si="19"/>
        <v>0</v>
      </c>
      <c r="K21" s="94"/>
      <c r="L21" s="93">
        <f t="shared" si="23"/>
        <v>0</v>
      </c>
      <c r="M21" s="93">
        <f t="shared" si="24"/>
        <v>0</v>
      </c>
      <c r="N21" s="62">
        <f t="shared" si="25"/>
        <v>0</v>
      </c>
      <c r="O21" s="62">
        <f t="shared" si="26"/>
        <v>0</v>
      </c>
      <c r="P21" s="62">
        <f>N21+O21</f>
        <v>0</v>
      </c>
      <c r="Q21" s="92"/>
      <c r="R21" s="95">
        <f t="shared" si="14"/>
        <v>0</v>
      </c>
      <c r="S21" s="96">
        <f t="shared" si="20"/>
        <v>0</v>
      </c>
      <c r="T21" s="97">
        <f t="shared" si="15"/>
        <v>0</v>
      </c>
      <c r="U21" s="97">
        <f t="shared" si="27"/>
        <v>0</v>
      </c>
      <c r="V21" s="97">
        <f t="shared" si="28"/>
        <v>0</v>
      </c>
      <c r="W21" s="98">
        <f>Q21+K21+E21</f>
        <v>0</v>
      </c>
      <c r="X21" s="98">
        <f t="shared" si="16"/>
        <v>0</v>
      </c>
      <c r="Y21" s="98">
        <f t="shared" si="16"/>
        <v>0</v>
      </c>
      <c r="Z21" s="98">
        <f t="shared" si="16"/>
        <v>0</v>
      </c>
      <c r="AA21" s="98">
        <f t="shared" si="21"/>
        <v>0</v>
      </c>
    </row>
    <row r="22" spans="1:27" x14ac:dyDescent="0.45">
      <c r="A22" s="37" t="s">
        <v>59</v>
      </c>
      <c r="B22" s="37"/>
      <c r="C22" s="37"/>
      <c r="D22" s="99"/>
      <c r="E22" s="100"/>
      <c r="F22" s="101">
        <f t="shared" si="17"/>
        <v>0</v>
      </c>
      <c r="G22" s="101">
        <f t="shared" si="29"/>
        <v>0</v>
      </c>
      <c r="H22" s="102">
        <f t="shared" si="22"/>
        <v>0</v>
      </c>
      <c r="I22" s="38"/>
      <c r="J22" s="38"/>
      <c r="K22" s="100"/>
      <c r="L22" s="101">
        <f t="shared" si="23"/>
        <v>0</v>
      </c>
      <c r="M22" s="101">
        <f t="shared" si="24"/>
        <v>0</v>
      </c>
      <c r="N22" s="102">
        <f t="shared" si="25"/>
        <v>0</v>
      </c>
      <c r="O22" s="102">
        <f t="shared" si="26"/>
        <v>0</v>
      </c>
      <c r="P22" s="38"/>
      <c r="Q22" s="103"/>
      <c r="R22" s="85">
        <f t="shared" si="14"/>
        <v>0</v>
      </c>
      <c r="S22" s="104">
        <f t="shared" si="20"/>
        <v>0</v>
      </c>
      <c r="T22" s="86">
        <f t="shared" si="15"/>
        <v>0</v>
      </c>
      <c r="U22" s="86">
        <f t="shared" si="27"/>
        <v>0</v>
      </c>
      <c r="V22" s="41"/>
      <c r="W22" s="42"/>
      <c r="X22" s="105">
        <f t="shared" si="16"/>
        <v>0</v>
      </c>
      <c r="Y22" s="42"/>
      <c r="Z22" s="42"/>
      <c r="AA22" s="42"/>
    </row>
    <row r="23" spans="1:27" x14ac:dyDescent="0.45">
      <c r="A23" s="20" t="s">
        <v>54</v>
      </c>
      <c r="B23" s="21">
        <v>11000</v>
      </c>
      <c r="C23" s="21">
        <v>0</v>
      </c>
      <c r="D23" s="43">
        <v>80</v>
      </c>
      <c r="E23" s="47"/>
      <c r="F23" s="46">
        <f t="shared" si="17"/>
        <v>0</v>
      </c>
      <c r="G23" s="46">
        <f t="shared" si="29"/>
        <v>0</v>
      </c>
      <c r="H23" s="45">
        <f t="shared" si="22"/>
        <v>0</v>
      </c>
      <c r="I23" s="45">
        <f>E23*C23</f>
        <v>0</v>
      </c>
      <c r="J23" s="45">
        <f>H23+I23</f>
        <v>0</v>
      </c>
      <c r="K23" s="61"/>
      <c r="L23" s="59">
        <f t="shared" si="23"/>
        <v>0</v>
      </c>
      <c r="M23" s="59">
        <f t="shared" si="24"/>
        <v>0</v>
      </c>
      <c r="N23" s="60">
        <f t="shared" si="25"/>
        <v>0</v>
      </c>
      <c r="O23" s="60">
        <f t="shared" si="26"/>
        <v>0</v>
      </c>
      <c r="P23" s="60">
        <f>N23+O23</f>
        <v>0</v>
      </c>
      <c r="Q23" s="61"/>
      <c r="R23" s="87">
        <f t="shared" si="14"/>
        <v>0</v>
      </c>
      <c r="S23" s="59">
        <f t="shared" si="20"/>
        <v>0</v>
      </c>
      <c r="T23" s="60">
        <f t="shared" si="15"/>
        <v>0</v>
      </c>
      <c r="U23" s="60">
        <f t="shared" si="27"/>
        <v>0</v>
      </c>
      <c r="V23" s="60">
        <f>T23+U23</f>
        <v>0</v>
      </c>
      <c r="W23" s="49">
        <f>Q23+K23+E23</f>
        <v>0</v>
      </c>
      <c r="X23" s="49">
        <f t="shared" si="16"/>
        <v>0</v>
      </c>
      <c r="Y23" s="49">
        <f t="shared" si="16"/>
        <v>0</v>
      </c>
      <c r="Z23" s="49">
        <f t="shared" si="16"/>
        <v>0</v>
      </c>
      <c r="AA23" s="49">
        <f>Y23+Z23</f>
        <v>0</v>
      </c>
    </row>
    <row r="24" spans="1:27" x14ac:dyDescent="0.45">
      <c r="A24" s="20" t="s">
        <v>55</v>
      </c>
      <c r="B24" s="21">
        <v>11000</v>
      </c>
      <c r="C24" s="21">
        <v>0</v>
      </c>
      <c r="D24" s="43">
        <v>80</v>
      </c>
      <c r="E24" s="47"/>
      <c r="F24" s="46">
        <f t="shared" si="17"/>
        <v>0</v>
      </c>
      <c r="G24" s="46">
        <f t="shared" si="29"/>
        <v>0</v>
      </c>
      <c r="H24" s="45">
        <f t="shared" si="22"/>
        <v>0</v>
      </c>
      <c r="I24" s="45">
        <f t="shared" ref="I24:I27" si="30">E24*C24</f>
        <v>0</v>
      </c>
      <c r="J24" s="45">
        <f t="shared" ref="J24:J27" si="31">H24+I24</f>
        <v>0</v>
      </c>
      <c r="K24" s="47"/>
      <c r="L24" s="46">
        <f t="shared" si="23"/>
        <v>0</v>
      </c>
      <c r="M24" s="46">
        <f t="shared" si="24"/>
        <v>0</v>
      </c>
      <c r="N24" s="45">
        <f t="shared" si="25"/>
        <v>0</v>
      </c>
      <c r="O24" s="45">
        <f t="shared" si="26"/>
        <v>0</v>
      </c>
      <c r="P24" s="45">
        <f>N24+O24</f>
        <v>0</v>
      </c>
      <c r="Q24" s="47"/>
      <c r="R24" s="88">
        <f t="shared" si="14"/>
        <v>0</v>
      </c>
      <c r="S24" s="89">
        <f t="shared" si="20"/>
        <v>0</v>
      </c>
      <c r="T24" s="48">
        <f t="shared" si="15"/>
        <v>0</v>
      </c>
      <c r="U24" s="48">
        <f t="shared" si="27"/>
        <v>0</v>
      </c>
      <c r="V24" s="48">
        <f t="shared" ref="V24:V27" si="32">T24+U24</f>
        <v>0</v>
      </c>
      <c r="W24" s="49">
        <f>Q24+K24+E24</f>
        <v>0</v>
      </c>
      <c r="X24" s="49">
        <f t="shared" si="16"/>
        <v>0</v>
      </c>
      <c r="Y24" s="49">
        <f t="shared" si="16"/>
        <v>0</v>
      </c>
      <c r="Z24" s="49">
        <f t="shared" si="16"/>
        <v>0</v>
      </c>
      <c r="AA24" s="49">
        <f t="shared" ref="AA24:AA27" si="33">Y24+Z24</f>
        <v>0</v>
      </c>
    </row>
    <row r="25" spans="1:27" x14ac:dyDescent="0.45">
      <c r="A25" s="20" t="s">
        <v>56</v>
      </c>
      <c r="B25" s="21">
        <v>11000</v>
      </c>
      <c r="C25" s="21">
        <v>0</v>
      </c>
      <c r="D25" s="43">
        <v>90</v>
      </c>
      <c r="E25" s="47"/>
      <c r="F25" s="46">
        <f t="shared" si="17"/>
        <v>0</v>
      </c>
      <c r="G25" s="46">
        <f t="shared" si="29"/>
        <v>0</v>
      </c>
      <c r="H25" s="45">
        <f t="shared" si="22"/>
        <v>0</v>
      </c>
      <c r="I25" s="45">
        <f t="shared" si="30"/>
        <v>0</v>
      </c>
      <c r="J25" s="45">
        <f t="shared" si="31"/>
        <v>0</v>
      </c>
      <c r="K25" s="47"/>
      <c r="L25" s="46">
        <f t="shared" si="23"/>
        <v>0</v>
      </c>
      <c r="M25" s="46">
        <f t="shared" si="24"/>
        <v>0</v>
      </c>
      <c r="N25" s="45">
        <f t="shared" si="25"/>
        <v>0</v>
      </c>
      <c r="O25" s="45">
        <f t="shared" si="26"/>
        <v>0</v>
      </c>
      <c r="P25" s="45">
        <f>N25+O25</f>
        <v>0</v>
      </c>
      <c r="Q25" s="47"/>
      <c r="R25" s="88">
        <f t="shared" si="14"/>
        <v>0</v>
      </c>
      <c r="S25" s="89">
        <f t="shared" si="20"/>
        <v>0</v>
      </c>
      <c r="T25" s="48">
        <f t="shared" si="15"/>
        <v>0</v>
      </c>
      <c r="U25" s="48">
        <f t="shared" si="27"/>
        <v>0</v>
      </c>
      <c r="V25" s="48">
        <f t="shared" si="32"/>
        <v>0</v>
      </c>
      <c r="W25" s="49">
        <f>Q25+K25+E25</f>
        <v>0</v>
      </c>
      <c r="X25" s="49">
        <f t="shared" si="16"/>
        <v>0</v>
      </c>
      <c r="Y25" s="49">
        <f t="shared" si="16"/>
        <v>0</v>
      </c>
      <c r="Z25" s="49">
        <f t="shared" si="16"/>
        <v>0</v>
      </c>
      <c r="AA25" s="49">
        <f t="shared" si="33"/>
        <v>0</v>
      </c>
    </row>
    <row r="26" spans="1:27" x14ac:dyDescent="0.45">
      <c r="A26" s="20" t="s">
        <v>57</v>
      </c>
      <c r="B26" s="21">
        <v>11000</v>
      </c>
      <c r="C26" s="21">
        <v>0</v>
      </c>
      <c r="D26" s="43">
        <v>95</v>
      </c>
      <c r="E26" s="47"/>
      <c r="F26" s="46">
        <f t="shared" si="17"/>
        <v>0</v>
      </c>
      <c r="G26" s="46">
        <f t="shared" si="29"/>
        <v>0</v>
      </c>
      <c r="H26" s="45">
        <f t="shared" si="22"/>
        <v>0</v>
      </c>
      <c r="I26" s="45">
        <f t="shared" si="30"/>
        <v>0</v>
      </c>
      <c r="J26" s="45">
        <f t="shared" si="31"/>
        <v>0</v>
      </c>
      <c r="K26" s="47"/>
      <c r="L26" s="46">
        <f t="shared" si="23"/>
        <v>0</v>
      </c>
      <c r="M26" s="46">
        <f t="shared" si="24"/>
        <v>0</v>
      </c>
      <c r="N26" s="45">
        <f t="shared" si="25"/>
        <v>0</v>
      </c>
      <c r="O26" s="45">
        <f t="shared" si="26"/>
        <v>0</v>
      </c>
      <c r="P26" s="45">
        <f>N26+O26</f>
        <v>0</v>
      </c>
      <c r="Q26" s="47"/>
      <c r="R26" s="88">
        <f t="shared" si="14"/>
        <v>0</v>
      </c>
      <c r="S26" s="89">
        <f t="shared" si="20"/>
        <v>0</v>
      </c>
      <c r="T26" s="48">
        <f t="shared" si="15"/>
        <v>0</v>
      </c>
      <c r="U26" s="48">
        <f t="shared" si="27"/>
        <v>0</v>
      </c>
      <c r="V26" s="48">
        <f t="shared" si="32"/>
        <v>0</v>
      </c>
      <c r="W26" s="49">
        <f>Q26+K26+E26</f>
        <v>0</v>
      </c>
      <c r="X26" s="49">
        <f t="shared" si="16"/>
        <v>0</v>
      </c>
      <c r="Y26" s="49">
        <f t="shared" si="16"/>
        <v>0</v>
      </c>
      <c r="Z26" s="49">
        <f t="shared" si="16"/>
        <v>0</v>
      </c>
      <c r="AA26" s="49">
        <f t="shared" si="33"/>
        <v>0</v>
      </c>
    </row>
    <row r="27" spans="1:27" ht="19.5" thickBot="1" x14ac:dyDescent="0.5">
      <c r="A27" s="31" t="s">
        <v>58</v>
      </c>
      <c r="B27" s="90">
        <v>11000</v>
      </c>
      <c r="C27" s="90">
        <v>0</v>
      </c>
      <c r="D27" s="91">
        <v>95</v>
      </c>
      <c r="E27" s="92"/>
      <c r="F27" s="93">
        <f t="shared" si="17"/>
        <v>0</v>
      </c>
      <c r="G27" s="93">
        <f t="shared" si="29"/>
        <v>0</v>
      </c>
      <c r="H27" s="62">
        <f t="shared" si="22"/>
        <v>0</v>
      </c>
      <c r="I27" s="62">
        <f t="shared" si="30"/>
        <v>0</v>
      </c>
      <c r="J27" s="62">
        <f t="shared" si="31"/>
        <v>0</v>
      </c>
      <c r="K27" s="94"/>
      <c r="L27" s="93">
        <f t="shared" si="23"/>
        <v>0</v>
      </c>
      <c r="M27" s="93">
        <f t="shared" si="24"/>
        <v>0</v>
      </c>
      <c r="N27" s="62">
        <f t="shared" si="25"/>
        <v>0</v>
      </c>
      <c r="O27" s="62">
        <f t="shared" si="26"/>
        <v>0</v>
      </c>
      <c r="P27" s="62">
        <f>N27+O27</f>
        <v>0</v>
      </c>
      <c r="Q27" s="92"/>
      <c r="R27" s="95">
        <f t="shared" si="14"/>
        <v>0</v>
      </c>
      <c r="S27" s="96">
        <f t="shared" si="20"/>
        <v>0</v>
      </c>
      <c r="T27" s="97">
        <f t="shared" si="15"/>
        <v>0</v>
      </c>
      <c r="U27" s="97">
        <f t="shared" si="27"/>
        <v>0</v>
      </c>
      <c r="V27" s="97">
        <f t="shared" si="32"/>
        <v>0</v>
      </c>
      <c r="W27" s="98">
        <f>Q27+K27+E27</f>
        <v>0</v>
      </c>
      <c r="X27" s="98">
        <f t="shared" si="16"/>
        <v>0</v>
      </c>
      <c r="Y27" s="98">
        <f t="shared" si="16"/>
        <v>0</v>
      </c>
      <c r="Z27" s="98">
        <f t="shared" si="16"/>
        <v>0</v>
      </c>
      <c r="AA27" s="98">
        <f t="shared" si="33"/>
        <v>0</v>
      </c>
    </row>
    <row r="28" spans="1:27" s="113" customFormat="1" ht="37.5" x14ac:dyDescent="0.45">
      <c r="A28" s="106" t="s">
        <v>60</v>
      </c>
      <c r="B28" s="106"/>
      <c r="C28" s="106"/>
      <c r="D28" s="107"/>
      <c r="E28" s="108"/>
      <c r="F28" s="101">
        <f t="shared" si="17"/>
        <v>0</v>
      </c>
      <c r="G28" s="101">
        <f t="shared" si="29"/>
        <v>0</v>
      </c>
      <c r="H28" s="102">
        <f t="shared" si="22"/>
        <v>0</v>
      </c>
      <c r="I28" s="109"/>
      <c r="J28" s="109"/>
      <c r="K28" s="108"/>
      <c r="L28" s="101">
        <f t="shared" si="23"/>
        <v>0</v>
      </c>
      <c r="M28" s="101">
        <f t="shared" si="24"/>
        <v>0</v>
      </c>
      <c r="N28" s="102">
        <f t="shared" si="25"/>
        <v>0</v>
      </c>
      <c r="O28" s="102">
        <f t="shared" si="26"/>
        <v>0</v>
      </c>
      <c r="P28" s="109"/>
      <c r="Q28" s="110"/>
      <c r="R28" s="85">
        <f t="shared" si="14"/>
        <v>0</v>
      </c>
      <c r="S28" s="104">
        <f t="shared" si="20"/>
        <v>0</v>
      </c>
      <c r="T28" s="86">
        <f t="shared" si="15"/>
        <v>0</v>
      </c>
      <c r="U28" s="86">
        <f t="shared" si="27"/>
        <v>0</v>
      </c>
      <c r="V28" s="111"/>
      <c r="W28" s="112"/>
      <c r="X28" s="105">
        <f t="shared" si="16"/>
        <v>0</v>
      </c>
      <c r="Y28" s="112"/>
      <c r="Z28" s="112"/>
      <c r="AA28" s="112"/>
    </row>
    <row r="29" spans="1:27" x14ac:dyDescent="0.45">
      <c r="A29" s="20" t="s">
        <v>54</v>
      </c>
      <c r="B29" s="21">
        <v>11000</v>
      </c>
      <c r="C29" s="21">
        <v>0</v>
      </c>
      <c r="D29" s="43">
        <v>80</v>
      </c>
      <c r="E29" s="47"/>
      <c r="F29" s="46">
        <f t="shared" si="17"/>
        <v>0</v>
      </c>
      <c r="G29" s="46">
        <f t="shared" si="29"/>
        <v>0</v>
      </c>
      <c r="H29" s="45">
        <f t="shared" si="22"/>
        <v>0</v>
      </c>
      <c r="I29" s="45">
        <f>E29*C29</f>
        <v>0</v>
      </c>
      <c r="J29" s="45">
        <f>H29+I29</f>
        <v>0</v>
      </c>
      <c r="K29" s="58"/>
      <c r="L29" s="59">
        <f t="shared" si="23"/>
        <v>0</v>
      </c>
      <c r="M29" s="59">
        <f t="shared" si="24"/>
        <v>0</v>
      </c>
      <c r="N29" s="60">
        <f t="shared" si="25"/>
        <v>0</v>
      </c>
      <c r="O29" s="60">
        <f t="shared" si="26"/>
        <v>0</v>
      </c>
      <c r="P29" s="60">
        <f>N29+O29</f>
        <v>0</v>
      </c>
      <c r="Q29" s="61"/>
      <c r="R29" s="87">
        <f t="shared" si="14"/>
        <v>0</v>
      </c>
      <c r="S29" s="59">
        <f t="shared" si="20"/>
        <v>0</v>
      </c>
      <c r="T29" s="60">
        <f t="shared" si="15"/>
        <v>0</v>
      </c>
      <c r="U29" s="60">
        <f t="shared" si="27"/>
        <v>0</v>
      </c>
      <c r="V29" s="60">
        <f>T29+U29</f>
        <v>0</v>
      </c>
      <c r="W29" s="49">
        <f>Q29+K29+E29</f>
        <v>0</v>
      </c>
      <c r="X29" s="49">
        <f t="shared" si="16"/>
        <v>0</v>
      </c>
      <c r="Y29" s="49">
        <f t="shared" si="16"/>
        <v>0</v>
      </c>
      <c r="Z29" s="49">
        <f t="shared" si="16"/>
        <v>0</v>
      </c>
      <c r="AA29" s="49">
        <f>Y29+Z29</f>
        <v>0</v>
      </c>
    </row>
    <row r="30" spans="1:27" x14ac:dyDescent="0.45">
      <c r="A30" s="20" t="s">
        <v>55</v>
      </c>
      <c r="B30" s="21">
        <v>11000</v>
      </c>
      <c r="C30" s="21">
        <v>0</v>
      </c>
      <c r="D30" s="43">
        <v>80</v>
      </c>
      <c r="E30" s="47"/>
      <c r="F30" s="46">
        <f t="shared" si="17"/>
        <v>0</v>
      </c>
      <c r="G30" s="46">
        <f t="shared" si="29"/>
        <v>0</v>
      </c>
      <c r="H30" s="45">
        <f t="shared" si="22"/>
        <v>0</v>
      </c>
      <c r="I30" s="45">
        <f t="shared" ref="I30:I33" si="34">E30*C30</f>
        <v>0</v>
      </c>
      <c r="J30" s="45">
        <f t="shared" ref="J30:J33" si="35">H30+I30</f>
        <v>0</v>
      </c>
      <c r="K30" s="44"/>
      <c r="L30" s="46">
        <f t="shared" si="23"/>
        <v>0</v>
      </c>
      <c r="M30" s="46">
        <f t="shared" si="24"/>
        <v>0</v>
      </c>
      <c r="N30" s="45">
        <f t="shared" si="25"/>
        <v>0</v>
      </c>
      <c r="O30" s="45">
        <f t="shared" si="26"/>
        <v>0</v>
      </c>
      <c r="P30" s="45">
        <f>N30+O30</f>
        <v>0</v>
      </c>
      <c r="Q30" s="47"/>
      <c r="R30" s="88">
        <f t="shared" si="14"/>
        <v>0</v>
      </c>
      <c r="S30" s="89">
        <f t="shared" si="20"/>
        <v>0</v>
      </c>
      <c r="T30" s="48">
        <f t="shared" si="15"/>
        <v>0</v>
      </c>
      <c r="U30" s="48">
        <f t="shared" si="27"/>
        <v>0</v>
      </c>
      <c r="V30" s="48">
        <f t="shared" ref="V30:V33" si="36">T30+U30</f>
        <v>0</v>
      </c>
      <c r="W30" s="49">
        <f>Q30+K30+E30</f>
        <v>0</v>
      </c>
      <c r="X30" s="49">
        <f t="shared" si="16"/>
        <v>0</v>
      </c>
      <c r="Y30" s="49">
        <f t="shared" si="16"/>
        <v>0</v>
      </c>
      <c r="Z30" s="49">
        <f t="shared" si="16"/>
        <v>0</v>
      </c>
      <c r="AA30" s="49">
        <f t="shared" ref="AA30:AA33" si="37">Y30+Z30</f>
        <v>0</v>
      </c>
    </row>
    <row r="31" spans="1:27" x14ac:dyDescent="0.45">
      <c r="A31" s="20" t="s">
        <v>56</v>
      </c>
      <c r="B31" s="21">
        <v>11000</v>
      </c>
      <c r="C31" s="21">
        <v>0</v>
      </c>
      <c r="D31" s="43">
        <v>90</v>
      </c>
      <c r="E31" s="44"/>
      <c r="F31" s="46">
        <f t="shared" si="17"/>
        <v>0</v>
      </c>
      <c r="G31" s="46">
        <f t="shared" si="29"/>
        <v>0</v>
      </c>
      <c r="H31" s="45">
        <f t="shared" si="22"/>
        <v>0</v>
      </c>
      <c r="I31" s="45">
        <f t="shared" si="34"/>
        <v>0</v>
      </c>
      <c r="J31" s="45">
        <f t="shared" si="35"/>
        <v>0</v>
      </c>
      <c r="K31" s="44"/>
      <c r="L31" s="46">
        <f t="shared" si="23"/>
        <v>0</v>
      </c>
      <c r="M31" s="46">
        <f t="shared" si="24"/>
        <v>0</v>
      </c>
      <c r="N31" s="45">
        <f t="shared" si="25"/>
        <v>0</v>
      </c>
      <c r="O31" s="45">
        <f t="shared" si="26"/>
        <v>0</v>
      </c>
      <c r="P31" s="45">
        <f>N31+O31</f>
        <v>0</v>
      </c>
      <c r="Q31" s="47"/>
      <c r="R31" s="88">
        <f t="shared" si="14"/>
        <v>0</v>
      </c>
      <c r="S31" s="89">
        <f t="shared" si="20"/>
        <v>0</v>
      </c>
      <c r="T31" s="48">
        <f t="shared" si="15"/>
        <v>0</v>
      </c>
      <c r="U31" s="48">
        <f t="shared" si="27"/>
        <v>0</v>
      </c>
      <c r="V31" s="48">
        <f t="shared" si="36"/>
        <v>0</v>
      </c>
      <c r="W31" s="49">
        <f>Q31+K31+E31</f>
        <v>0</v>
      </c>
      <c r="X31" s="49">
        <f t="shared" si="16"/>
        <v>0</v>
      </c>
      <c r="Y31" s="49">
        <f t="shared" si="16"/>
        <v>0</v>
      </c>
      <c r="Z31" s="49">
        <f t="shared" si="16"/>
        <v>0</v>
      </c>
      <c r="AA31" s="49">
        <f t="shared" si="37"/>
        <v>0</v>
      </c>
    </row>
    <row r="32" spans="1:27" x14ac:dyDescent="0.45">
      <c r="A32" s="20" t="s">
        <v>57</v>
      </c>
      <c r="B32" s="21">
        <v>11000</v>
      </c>
      <c r="C32" s="21">
        <v>0</v>
      </c>
      <c r="D32" s="43">
        <v>95</v>
      </c>
      <c r="E32" s="44"/>
      <c r="F32" s="46">
        <f t="shared" si="17"/>
        <v>0</v>
      </c>
      <c r="G32" s="46">
        <f t="shared" si="29"/>
        <v>0</v>
      </c>
      <c r="H32" s="45">
        <f t="shared" si="22"/>
        <v>0</v>
      </c>
      <c r="I32" s="45">
        <f t="shared" si="34"/>
        <v>0</v>
      </c>
      <c r="J32" s="45">
        <f t="shared" si="35"/>
        <v>0</v>
      </c>
      <c r="K32" s="44"/>
      <c r="L32" s="46">
        <f t="shared" si="23"/>
        <v>0</v>
      </c>
      <c r="M32" s="46">
        <f t="shared" si="24"/>
        <v>0</v>
      </c>
      <c r="N32" s="45">
        <f t="shared" si="25"/>
        <v>0</v>
      </c>
      <c r="O32" s="45">
        <f t="shared" si="26"/>
        <v>0</v>
      </c>
      <c r="P32" s="45">
        <f>N32+O32</f>
        <v>0</v>
      </c>
      <c r="Q32" s="47"/>
      <c r="R32" s="88">
        <f t="shared" si="14"/>
        <v>0</v>
      </c>
      <c r="S32" s="89">
        <f t="shared" si="20"/>
        <v>0</v>
      </c>
      <c r="T32" s="48">
        <f t="shared" si="15"/>
        <v>0</v>
      </c>
      <c r="U32" s="48">
        <f t="shared" si="27"/>
        <v>0</v>
      </c>
      <c r="V32" s="48">
        <f t="shared" si="36"/>
        <v>0</v>
      </c>
      <c r="W32" s="49">
        <f>Q32+K32+E32</f>
        <v>0</v>
      </c>
      <c r="X32" s="49">
        <f t="shared" si="16"/>
        <v>0</v>
      </c>
      <c r="Y32" s="49">
        <f t="shared" si="16"/>
        <v>0</v>
      </c>
      <c r="Z32" s="49">
        <f t="shared" si="16"/>
        <v>0</v>
      </c>
      <c r="AA32" s="49">
        <f t="shared" si="37"/>
        <v>0</v>
      </c>
    </row>
    <row r="33" spans="1:27" ht="19.5" thickBot="1" x14ac:dyDescent="0.5">
      <c r="A33" s="31" t="s">
        <v>58</v>
      </c>
      <c r="B33" s="90">
        <v>11000</v>
      </c>
      <c r="C33" s="90">
        <v>0</v>
      </c>
      <c r="D33" s="91">
        <v>95</v>
      </c>
      <c r="E33" s="92"/>
      <c r="F33" s="93">
        <f t="shared" si="17"/>
        <v>0</v>
      </c>
      <c r="G33" s="93">
        <f t="shared" si="29"/>
        <v>0</v>
      </c>
      <c r="H33" s="62">
        <f t="shared" si="22"/>
        <v>0</v>
      </c>
      <c r="I33" s="62">
        <f t="shared" si="34"/>
        <v>0</v>
      </c>
      <c r="J33" s="62">
        <f t="shared" si="35"/>
        <v>0</v>
      </c>
      <c r="K33" s="94"/>
      <c r="L33" s="93">
        <f t="shared" si="23"/>
        <v>0</v>
      </c>
      <c r="M33" s="93">
        <f t="shared" si="24"/>
        <v>0</v>
      </c>
      <c r="N33" s="62">
        <f t="shared" si="25"/>
        <v>0</v>
      </c>
      <c r="O33" s="62">
        <f t="shared" si="26"/>
        <v>0</v>
      </c>
      <c r="P33" s="62">
        <f>N33+O33</f>
        <v>0</v>
      </c>
      <c r="Q33" s="92"/>
      <c r="R33" s="95">
        <f t="shared" si="14"/>
        <v>0</v>
      </c>
      <c r="S33" s="96">
        <f t="shared" si="20"/>
        <v>0</v>
      </c>
      <c r="T33" s="97">
        <f t="shared" si="15"/>
        <v>0</v>
      </c>
      <c r="U33" s="97">
        <f t="shared" si="27"/>
        <v>0</v>
      </c>
      <c r="V33" s="97">
        <f t="shared" si="36"/>
        <v>0</v>
      </c>
      <c r="W33" s="98">
        <f>Q33+K33+E33</f>
        <v>0</v>
      </c>
      <c r="X33" s="98">
        <f t="shared" ref="X33:Z64" si="38">S33+M33+G33</f>
        <v>0</v>
      </c>
      <c r="Y33" s="98">
        <f t="shared" si="38"/>
        <v>0</v>
      </c>
      <c r="Z33" s="98">
        <f t="shared" si="38"/>
        <v>0</v>
      </c>
      <c r="AA33" s="98">
        <f t="shared" si="37"/>
        <v>0</v>
      </c>
    </row>
    <row r="34" spans="1:27" x14ac:dyDescent="0.45">
      <c r="A34" s="37" t="s">
        <v>61</v>
      </c>
      <c r="B34" s="37"/>
      <c r="C34" s="37"/>
      <c r="D34" s="99"/>
      <c r="E34" s="100"/>
      <c r="F34" s="101">
        <f t="shared" si="17"/>
        <v>0</v>
      </c>
      <c r="G34" s="101">
        <f t="shared" si="29"/>
        <v>0</v>
      </c>
      <c r="H34" s="102">
        <f t="shared" si="22"/>
        <v>0</v>
      </c>
      <c r="I34" s="38"/>
      <c r="J34" s="38"/>
      <c r="K34" s="100"/>
      <c r="L34" s="101">
        <f t="shared" si="23"/>
        <v>0</v>
      </c>
      <c r="M34" s="101">
        <f t="shared" si="24"/>
        <v>0</v>
      </c>
      <c r="N34" s="102">
        <f t="shared" si="25"/>
        <v>0</v>
      </c>
      <c r="O34" s="102">
        <f t="shared" si="26"/>
        <v>0</v>
      </c>
      <c r="P34" s="38"/>
      <c r="Q34" s="103"/>
      <c r="R34" s="85">
        <f t="shared" si="14"/>
        <v>0</v>
      </c>
      <c r="S34" s="104">
        <f t="shared" si="20"/>
        <v>0</v>
      </c>
      <c r="T34" s="86">
        <f t="shared" si="15"/>
        <v>0</v>
      </c>
      <c r="U34" s="86">
        <f t="shared" si="27"/>
        <v>0</v>
      </c>
      <c r="V34" s="41"/>
      <c r="W34" s="42"/>
      <c r="X34" s="105">
        <f t="shared" si="38"/>
        <v>0</v>
      </c>
      <c r="Y34" s="42"/>
      <c r="Z34" s="42"/>
      <c r="AA34" s="42"/>
    </row>
    <row r="35" spans="1:27" x14ac:dyDescent="0.45">
      <c r="A35" s="20" t="s">
        <v>54</v>
      </c>
      <c r="B35" s="21">
        <v>11000</v>
      </c>
      <c r="C35" s="21">
        <v>0</v>
      </c>
      <c r="D35" s="43">
        <v>80</v>
      </c>
      <c r="E35" s="114"/>
      <c r="F35" s="46">
        <f t="shared" si="17"/>
        <v>0</v>
      </c>
      <c r="G35" s="46">
        <f t="shared" si="29"/>
        <v>0</v>
      </c>
      <c r="H35" s="45">
        <f t="shared" si="22"/>
        <v>0</v>
      </c>
      <c r="I35" s="45">
        <f>E35*C35</f>
        <v>0</v>
      </c>
      <c r="J35" s="45">
        <f>H35+I35</f>
        <v>0</v>
      </c>
      <c r="K35" s="115"/>
      <c r="L35" s="59">
        <f t="shared" si="23"/>
        <v>0</v>
      </c>
      <c r="M35" s="59">
        <f t="shared" si="24"/>
        <v>0</v>
      </c>
      <c r="N35" s="60">
        <f t="shared" si="25"/>
        <v>0</v>
      </c>
      <c r="O35" s="60">
        <f t="shared" si="26"/>
        <v>0</v>
      </c>
      <c r="P35" s="60">
        <f>N35+O35</f>
        <v>0</v>
      </c>
      <c r="Q35" s="61"/>
      <c r="R35" s="87">
        <f t="shared" si="14"/>
        <v>0</v>
      </c>
      <c r="S35" s="59">
        <f t="shared" si="20"/>
        <v>0</v>
      </c>
      <c r="T35" s="60">
        <f t="shared" si="15"/>
        <v>0</v>
      </c>
      <c r="U35" s="60">
        <f t="shared" si="27"/>
        <v>0</v>
      </c>
      <c r="V35" s="60">
        <f>T35+U35</f>
        <v>0</v>
      </c>
      <c r="W35" s="49">
        <f>Q35+K35+E35</f>
        <v>0</v>
      </c>
      <c r="X35" s="49">
        <f t="shared" si="38"/>
        <v>0</v>
      </c>
      <c r="Y35" s="49">
        <f t="shared" si="38"/>
        <v>0</v>
      </c>
      <c r="Z35" s="49">
        <f t="shared" si="38"/>
        <v>0</v>
      </c>
      <c r="AA35" s="49">
        <f>Y35+Z35</f>
        <v>0</v>
      </c>
    </row>
    <row r="36" spans="1:27" x14ac:dyDescent="0.45">
      <c r="A36" s="20" t="s">
        <v>55</v>
      </c>
      <c r="B36" s="21">
        <v>11000</v>
      </c>
      <c r="C36" s="21">
        <v>0</v>
      </c>
      <c r="D36" s="43">
        <v>80</v>
      </c>
      <c r="E36" s="114"/>
      <c r="F36" s="46">
        <f t="shared" si="17"/>
        <v>0</v>
      </c>
      <c r="G36" s="46">
        <f t="shared" si="29"/>
        <v>0</v>
      </c>
      <c r="H36" s="45">
        <f>G36*B36</f>
        <v>0</v>
      </c>
      <c r="I36" s="45">
        <f t="shared" ref="I36:I38" si="39">E36*C36</f>
        <v>0</v>
      </c>
      <c r="J36" s="45">
        <f t="shared" ref="J36:J38" si="40">H36+I36</f>
        <v>0</v>
      </c>
      <c r="K36" s="114"/>
      <c r="L36" s="46">
        <f t="shared" si="23"/>
        <v>0</v>
      </c>
      <c r="M36" s="46">
        <f t="shared" si="24"/>
        <v>0</v>
      </c>
      <c r="N36" s="45">
        <f t="shared" si="25"/>
        <v>0</v>
      </c>
      <c r="O36" s="45">
        <f t="shared" si="26"/>
        <v>0</v>
      </c>
      <c r="P36" s="45">
        <f>N36+O36</f>
        <v>0</v>
      </c>
      <c r="Q36" s="47"/>
      <c r="R36" s="88">
        <f t="shared" si="14"/>
        <v>0</v>
      </c>
      <c r="S36" s="89">
        <f t="shared" si="20"/>
        <v>0</v>
      </c>
      <c r="T36" s="48">
        <f t="shared" si="15"/>
        <v>0</v>
      </c>
      <c r="U36" s="48">
        <f t="shared" si="27"/>
        <v>0</v>
      </c>
      <c r="V36" s="48">
        <f t="shared" ref="V36:V38" si="41">T36+U36</f>
        <v>0</v>
      </c>
      <c r="W36" s="49">
        <f>Q36+K36+E36</f>
        <v>0</v>
      </c>
      <c r="X36" s="49">
        <f t="shared" si="38"/>
        <v>0</v>
      </c>
      <c r="Y36" s="49">
        <f t="shared" si="38"/>
        <v>0</v>
      </c>
      <c r="Z36" s="49">
        <f t="shared" si="38"/>
        <v>0</v>
      </c>
      <c r="AA36" s="49">
        <f t="shared" ref="AA36:AA38" si="42">Y36+Z36</f>
        <v>0</v>
      </c>
    </row>
    <row r="37" spans="1:27" x14ac:dyDescent="0.45">
      <c r="A37" s="20" t="s">
        <v>56</v>
      </c>
      <c r="B37" s="21">
        <v>11000</v>
      </c>
      <c r="C37" s="21">
        <v>0</v>
      </c>
      <c r="D37" s="43">
        <v>90</v>
      </c>
      <c r="E37" s="114"/>
      <c r="F37" s="46">
        <f t="shared" si="17"/>
        <v>0</v>
      </c>
      <c r="G37" s="46">
        <f>ROUNDUP(F37,0)</f>
        <v>0</v>
      </c>
      <c r="H37" s="45">
        <f t="shared" si="22"/>
        <v>0</v>
      </c>
      <c r="I37" s="45">
        <f t="shared" si="39"/>
        <v>0</v>
      </c>
      <c r="J37" s="45">
        <f t="shared" si="40"/>
        <v>0</v>
      </c>
      <c r="K37" s="114"/>
      <c r="L37" s="46">
        <f t="shared" si="23"/>
        <v>0</v>
      </c>
      <c r="M37" s="46">
        <f t="shared" si="24"/>
        <v>0</v>
      </c>
      <c r="N37" s="45">
        <f t="shared" si="25"/>
        <v>0</v>
      </c>
      <c r="O37" s="45">
        <f t="shared" si="26"/>
        <v>0</v>
      </c>
      <c r="P37" s="45">
        <f>N37+O37</f>
        <v>0</v>
      </c>
      <c r="Q37" s="47"/>
      <c r="R37" s="88">
        <f t="shared" si="14"/>
        <v>0</v>
      </c>
      <c r="S37" s="89">
        <f t="shared" si="20"/>
        <v>0</v>
      </c>
      <c r="T37" s="48">
        <f t="shared" si="15"/>
        <v>0</v>
      </c>
      <c r="U37" s="48">
        <f t="shared" si="27"/>
        <v>0</v>
      </c>
      <c r="V37" s="48">
        <f t="shared" si="41"/>
        <v>0</v>
      </c>
      <c r="W37" s="49">
        <f>Q37+K37+E37</f>
        <v>0</v>
      </c>
      <c r="X37" s="49">
        <f t="shared" si="38"/>
        <v>0</v>
      </c>
      <c r="Y37" s="49">
        <f t="shared" si="38"/>
        <v>0</v>
      </c>
      <c r="Z37" s="49">
        <f t="shared" si="38"/>
        <v>0</v>
      </c>
      <c r="AA37" s="49">
        <f t="shared" si="42"/>
        <v>0</v>
      </c>
    </row>
    <row r="38" spans="1:27" x14ac:dyDescent="0.45">
      <c r="A38" s="20" t="s">
        <v>57</v>
      </c>
      <c r="B38" s="21">
        <v>11000</v>
      </c>
      <c r="C38" s="21">
        <v>0</v>
      </c>
      <c r="D38" s="43">
        <v>95</v>
      </c>
      <c r="E38" s="114"/>
      <c r="F38" s="46">
        <f t="shared" si="17"/>
        <v>0</v>
      </c>
      <c r="G38" s="46">
        <f t="shared" si="29"/>
        <v>0</v>
      </c>
      <c r="H38" s="45">
        <f t="shared" si="22"/>
        <v>0</v>
      </c>
      <c r="I38" s="45">
        <f t="shared" si="39"/>
        <v>0</v>
      </c>
      <c r="J38" s="45">
        <f t="shared" si="40"/>
        <v>0</v>
      </c>
      <c r="K38" s="114"/>
      <c r="L38" s="46">
        <f t="shared" si="23"/>
        <v>0</v>
      </c>
      <c r="M38" s="46">
        <f t="shared" si="24"/>
        <v>0</v>
      </c>
      <c r="N38" s="45">
        <f t="shared" si="25"/>
        <v>0</v>
      </c>
      <c r="O38" s="45">
        <f t="shared" si="26"/>
        <v>0</v>
      </c>
      <c r="P38" s="45">
        <f>N38+O38</f>
        <v>0</v>
      </c>
      <c r="Q38" s="47"/>
      <c r="R38" s="88">
        <f t="shared" si="14"/>
        <v>0</v>
      </c>
      <c r="S38" s="89">
        <f t="shared" si="20"/>
        <v>0</v>
      </c>
      <c r="T38" s="48">
        <f t="shared" si="15"/>
        <v>0</v>
      </c>
      <c r="U38" s="48">
        <f t="shared" si="27"/>
        <v>0</v>
      </c>
      <c r="V38" s="48">
        <f t="shared" si="41"/>
        <v>0</v>
      </c>
      <c r="W38" s="49">
        <f>Q38+K38+E38</f>
        <v>0</v>
      </c>
      <c r="X38" s="49">
        <f t="shared" si="38"/>
        <v>0</v>
      </c>
      <c r="Y38" s="49">
        <f t="shared" si="38"/>
        <v>0</v>
      </c>
      <c r="Z38" s="49">
        <f t="shared" si="38"/>
        <v>0</v>
      </c>
      <c r="AA38" s="49">
        <f t="shared" si="42"/>
        <v>0</v>
      </c>
    </row>
    <row r="39" spans="1:27" ht="19.5" thickBot="1" x14ac:dyDescent="0.5">
      <c r="A39" s="31" t="s">
        <v>58</v>
      </c>
      <c r="B39" s="90">
        <v>11000</v>
      </c>
      <c r="C39" s="90">
        <v>0</v>
      </c>
      <c r="D39" s="91">
        <v>95</v>
      </c>
      <c r="E39" s="92"/>
      <c r="F39" s="93">
        <f t="shared" si="17"/>
        <v>0</v>
      </c>
      <c r="G39" s="93">
        <f t="shared" si="29"/>
        <v>0</v>
      </c>
      <c r="H39" s="62">
        <f t="shared" si="22"/>
        <v>0</v>
      </c>
      <c r="I39" s="62">
        <f>E39*C39</f>
        <v>0</v>
      </c>
      <c r="J39" s="62">
        <f>H39+I39</f>
        <v>0</v>
      </c>
      <c r="K39" s="94"/>
      <c r="L39" s="93">
        <f t="shared" si="23"/>
        <v>0</v>
      </c>
      <c r="M39" s="93">
        <f t="shared" si="24"/>
        <v>0</v>
      </c>
      <c r="N39" s="62">
        <f t="shared" si="25"/>
        <v>0</v>
      </c>
      <c r="O39" s="62">
        <f t="shared" si="26"/>
        <v>0</v>
      </c>
      <c r="P39" s="62">
        <f>N39+O39</f>
        <v>0</v>
      </c>
      <c r="Q39" s="92"/>
      <c r="R39" s="95">
        <f t="shared" si="14"/>
        <v>0</v>
      </c>
      <c r="S39" s="96">
        <f t="shared" si="20"/>
        <v>0</v>
      </c>
      <c r="T39" s="97">
        <f t="shared" si="15"/>
        <v>0</v>
      </c>
      <c r="U39" s="97">
        <f t="shared" si="27"/>
        <v>0</v>
      </c>
      <c r="V39" s="97">
        <f>T39+U39</f>
        <v>0</v>
      </c>
      <c r="W39" s="98">
        <f>Q39+K39+E39</f>
        <v>0</v>
      </c>
      <c r="X39" s="98">
        <f t="shared" si="38"/>
        <v>0</v>
      </c>
      <c r="Y39" s="98">
        <f t="shared" si="38"/>
        <v>0</v>
      </c>
      <c r="Z39" s="98">
        <f t="shared" si="38"/>
        <v>0</v>
      </c>
      <c r="AA39" s="98">
        <f>Y39+Z39</f>
        <v>0</v>
      </c>
    </row>
    <row r="40" spans="1:27" x14ac:dyDescent="0.45">
      <c r="A40" s="37" t="s">
        <v>62</v>
      </c>
      <c r="B40" s="37"/>
      <c r="C40" s="37"/>
      <c r="D40" s="99"/>
      <c r="E40" s="100"/>
      <c r="F40" s="101">
        <f t="shared" si="17"/>
        <v>0</v>
      </c>
      <c r="G40" s="101">
        <f t="shared" si="29"/>
        <v>0</v>
      </c>
      <c r="H40" s="102">
        <f t="shared" si="22"/>
        <v>0</v>
      </c>
      <c r="I40" s="38"/>
      <c r="J40" s="38"/>
      <c r="K40" s="100"/>
      <c r="L40" s="101">
        <f t="shared" si="23"/>
        <v>0</v>
      </c>
      <c r="M40" s="101">
        <f t="shared" si="24"/>
        <v>0</v>
      </c>
      <c r="N40" s="102">
        <f t="shared" si="25"/>
        <v>0</v>
      </c>
      <c r="O40" s="102">
        <f t="shared" si="26"/>
        <v>0</v>
      </c>
      <c r="P40" s="38"/>
      <c r="Q40" s="103"/>
      <c r="R40" s="85">
        <f t="shared" si="14"/>
        <v>0</v>
      </c>
      <c r="S40" s="104">
        <f t="shared" si="20"/>
        <v>0</v>
      </c>
      <c r="T40" s="86">
        <f t="shared" si="15"/>
        <v>0</v>
      </c>
      <c r="U40" s="86">
        <f t="shared" si="27"/>
        <v>0</v>
      </c>
      <c r="V40" s="41"/>
      <c r="W40" s="42"/>
      <c r="X40" s="105">
        <f t="shared" si="38"/>
        <v>0</v>
      </c>
      <c r="Y40" s="42"/>
      <c r="Z40" s="42"/>
      <c r="AA40" s="42"/>
    </row>
    <row r="41" spans="1:27" x14ac:dyDescent="0.45">
      <c r="A41" s="20" t="s">
        <v>54</v>
      </c>
      <c r="B41" s="21">
        <v>11000</v>
      </c>
      <c r="C41" s="21">
        <v>0</v>
      </c>
      <c r="D41" s="43">
        <v>80</v>
      </c>
      <c r="E41" s="114"/>
      <c r="F41" s="46">
        <f t="shared" si="17"/>
        <v>0</v>
      </c>
      <c r="G41" s="46">
        <f t="shared" si="29"/>
        <v>0</v>
      </c>
      <c r="H41" s="45">
        <f t="shared" si="22"/>
        <v>0</v>
      </c>
      <c r="I41" s="45">
        <f>E41*C41</f>
        <v>0</v>
      </c>
      <c r="J41" s="45">
        <f>H41+I41</f>
        <v>0</v>
      </c>
      <c r="K41" s="115"/>
      <c r="L41" s="59">
        <f t="shared" si="23"/>
        <v>0</v>
      </c>
      <c r="M41" s="59">
        <f t="shared" si="24"/>
        <v>0</v>
      </c>
      <c r="N41" s="60">
        <f t="shared" si="25"/>
        <v>0</v>
      </c>
      <c r="O41" s="60">
        <f t="shared" si="26"/>
        <v>0</v>
      </c>
      <c r="P41" s="60">
        <f>N41+O41</f>
        <v>0</v>
      </c>
      <c r="Q41" s="61"/>
      <c r="R41" s="87">
        <f t="shared" si="14"/>
        <v>0</v>
      </c>
      <c r="S41" s="59">
        <f t="shared" si="20"/>
        <v>0</v>
      </c>
      <c r="T41" s="60">
        <f t="shared" si="15"/>
        <v>0</v>
      </c>
      <c r="U41" s="60">
        <f>+S41*C41</f>
        <v>0</v>
      </c>
      <c r="V41" s="60">
        <f>T41+U41</f>
        <v>0</v>
      </c>
      <c r="W41" s="49">
        <f>Q41+K41+E41</f>
        <v>0</v>
      </c>
      <c r="X41" s="49">
        <f t="shared" si="38"/>
        <v>0</v>
      </c>
      <c r="Y41" s="49">
        <f t="shared" si="38"/>
        <v>0</v>
      </c>
      <c r="Z41" s="49">
        <f t="shared" si="38"/>
        <v>0</v>
      </c>
      <c r="AA41" s="49">
        <f>Y41+Z41</f>
        <v>0</v>
      </c>
    </row>
    <row r="42" spans="1:27" x14ac:dyDescent="0.45">
      <c r="A42" s="20" t="s">
        <v>55</v>
      </c>
      <c r="B42" s="21">
        <v>11000</v>
      </c>
      <c r="C42" s="21">
        <v>0</v>
      </c>
      <c r="D42" s="43">
        <v>80</v>
      </c>
      <c r="E42" s="114"/>
      <c r="F42" s="46">
        <f t="shared" si="17"/>
        <v>0</v>
      </c>
      <c r="G42" s="46">
        <f t="shared" si="29"/>
        <v>0</v>
      </c>
      <c r="H42" s="45">
        <f t="shared" si="22"/>
        <v>0</v>
      </c>
      <c r="I42" s="45">
        <f t="shared" ref="I42:I45" si="43">E42*C42</f>
        <v>0</v>
      </c>
      <c r="J42" s="45">
        <f t="shared" ref="J42:J45" si="44">H42+I42</f>
        <v>0</v>
      </c>
      <c r="K42" s="114"/>
      <c r="L42" s="46">
        <f t="shared" si="23"/>
        <v>0</v>
      </c>
      <c r="M42" s="46">
        <f t="shared" si="24"/>
        <v>0</v>
      </c>
      <c r="N42" s="45">
        <f t="shared" si="25"/>
        <v>0</v>
      </c>
      <c r="O42" s="45">
        <f t="shared" si="26"/>
        <v>0</v>
      </c>
      <c r="P42" s="45">
        <f>N42+O42</f>
        <v>0</v>
      </c>
      <c r="Q42" s="47"/>
      <c r="R42" s="88">
        <f t="shared" si="14"/>
        <v>0</v>
      </c>
      <c r="S42" s="89">
        <f t="shared" si="20"/>
        <v>0</v>
      </c>
      <c r="T42" s="48">
        <f t="shared" si="15"/>
        <v>0</v>
      </c>
      <c r="U42" s="48">
        <f t="shared" si="27"/>
        <v>0</v>
      </c>
      <c r="V42" s="48">
        <f t="shared" ref="V42:V45" si="45">T42+U42</f>
        <v>0</v>
      </c>
      <c r="W42" s="49">
        <f>Q42+K42+E42</f>
        <v>0</v>
      </c>
      <c r="X42" s="49">
        <f t="shared" si="38"/>
        <v>0</v>
      </c>
      <c r="Y42" s="49">
        <f t="shared" si="38"/>
        <v>0</v>
      </c>
      <c r="Z42" s="49">
        <f t="shared" si="38"/>
        <v>0</v>
      </c>
      <c r="AA42" s="49">
        <f t="shared" ref="AA42:AA45" si="46">Y42+Z42</f>
        <v>0</v>
      </c>
    </row>
    <row r="43" spans="1:27" x14ac:dyDescent="0.45">
      <c r="A43" s="20" t="s">
        <v>56</v>
      </c>
      <c r="B43" s="21">
        <v>11000</v>
      </c>
      <c r="C43" s="21">
        <v>0</v>
      </c>
      <c r="D43" s="43">
        <v>90</v>
      </c>
      <c r="E43" s="114"/>
      <c r="F43" s="46">
        <f t="shared" si="17"/>
        <v>0</v>
      </c>
      <c r="G43" s="46">
        <f t="shared" si="29"/>
        <v>0</v>
      </c>
      <c r="H43" s="45">
        <f t="shared" si="22"/>
        <v>0</v>
      </c>
      <c r="I43" s="45">
        <f t="shared" si="43"/>
        <v>0</v>
      </c>
      <c r="J43" s="45">
        <f t="shared" si="44"/>
        <v>0</v>
      </c>
      <c r="K43" s="114"/>
      <c r="L43" s="46">
        <f t="shared" si="23"/>
        <v>0</v>
      </c>
      <c r="M43" s="46">
        <f t="shared" si="24"/>
        <v>0</v>
      </c>
      <c r="N43" s="45">
        <f t="shared" si="25"/>
        <v>0</v>
      </c>
      <c r="O43" s="45">
        <f t="shared" si="26"/>
        <v>0</v>
      </c>
      <c r="P43" s="45">
        <f>N43+O43</f>
        <v>0</v>
      </c>
      <c r="Q43" s="47"/>
      <c r="R43" s="88">
        <f t="shared" si="14"/>
        <v>0</v>
      </c>
      <c r="S43" s="89">
        <f t="shared" si="20"/>
        <v>0</v>
      </c>
      <c r="T43" s="48">
        <f t="shared" si="15"/>
        <v>0</v>
      </c>
      <c r="U43" s="48">
        <f t="shared" si="27"/>
        <v>0</v>
      </c>
      <c r="V43" s="48">
        <f t="shared" si="45"/>
        <v>0</v>
      </c>
      <c r="W43" s="49">
        <f>Q43+K43+E43</f>
        <v>0</v>
      </c>
      <c r="X43" s="49">
        <f t="shared" si="38"/>
        <v>0</v>
      </c>
      <c r="Y43" s="49">
        <f t="shared" si="38"/>
        <v>0</v>
      </c>
      <c r="Z43" s="49">
        <f t="shared" si="38"/>
        <v>0</v>
      </c>
      <c r="AA43" s="49">
        <f t="shared" si="46"/>
        <v>0</v>
      </c>
    </row>
    <row r="44" spans="1:27" x14ac:dyDescent="0.45">
      <c r="A44" s="20" t="s">
        <v>57</v>
      </c>
      <c r="B44" s="21">
        <v>11000</v>
      </c>
      <c r="C44" s="21">
        <v>0</v>
      </c>
      <c r="D44" s="43">
        <v>95</v>
      </c>
      <c r="E44" s="114"/>
      <c r="F44" s="46">
        <f t="shared" si="17"/>
        <v>0</v>
      </c>
      <c r="G44" s="46">
        <f t="shared" si="29"/>
        <v>0</v>
      </c>
      <c r="H44" s="45">
        <f t="shared" si="22"/>
        <v>0</v>
      </c>
      <c r="I44" s="45">
        <f t="shared" si="43"/>
        <v>0</v>
      </c>
      <c r="J44" s="45">
        <f t="shared" si="44"/>
        <v>0</v>
      </c>
      <c r="K44" s="114"/>
      <c r="L44" s="46">
        <f t="shared" si="23"/>
        <v>0</v>
      </c>
      <c r="M44" s="46">
        <f t="shared" si="24"/>
        <v>0</v>
      </c>
      <c r="N44" s="45">
        <f t="shared" si="25"/>
        <v>0</v>
      </c>
      <c r="O44" s="45">
        <f t="shared" si="26"/>
        <v>0</v>
      </c>
      <c r="P44" s="45">
        <f>N44+O44</f>
        <v>0</v>
      </c>
      <c r="Q44" s="47"/>
      <c r="R44" s="88">
        <f t="shared" si="14"/>
        <v>0</v>
      </c>
      <c r="S44" s="89">
        <f t="shared" si="20"/>
        <v>0</v>
      </c>
      <c r="T44" s="48">
        <f t="shared" si="15"/>
        <v>0</v>
      </c>
      <c r="U44" s="48">
        <f t="shared" si="27"/>
        <v>0</v>
      </c>
      <c r="V44" s="48">
        <f t="shared" si="45"/>
        <v>0</v>
      </c>
      <c r="W44" s="49">
        <f>Q44+K44+E44</f>
        <v>0</v>
      </c>
      <c r="X44" s="49">
        <f t="shared" si="38"/>
        <v>0</v>
      </c>
      <c r="Y44" s="49">
        <f t="shared" si="38"/>
        <v>0</v>
      </c>
      <c r="Z44" s="49">
        <f t="shared" si="38"/>
        <v>0</v>
      </c>
      <c r="AA44" s="49">
        <f t="shared" si="46"/>
        <v>0</v>
      </c>
    </row>
    <row r="45" spans="1:27" ht="19.5" thickBot="1" x14ac:dyDescent="0.5">
      <c r="A45" s="31" t="s">
        <v>58</v>
      </c>
      <c r="B45" s="90">
        <v>11000</v>
      </c>
      <c r="C45" s="90">
        <v>0</v>
      </c>
      <c r="D45" s="91">
        <v>95</v>
      </c>
      <c r="E45" s="92"/>
      <c r="F45" s="93">
        <f t="shared" si="17"/>
        <v>0</v>
      </c>
      <c r="G45" s="93">
        <f t="shared" si="29"/>
        <v>0</v>
      </c>
      <c r="H45" s="62">
        <f t="shared" si="22"/>
        <v>0</v>
      </c>
      <c r="I45" s="62">
        <f t="shared" si="43"/>
        <v>0</v>
      </c>
      <c r="J45" s="62">
        <f t="shared" si="44"/>
        <v>0</v>
      </c>
      <c r="K45" s="94"/>
      <c r="L45" s="93">
        <f t="shared" si="23"/>
        <v>0</v>
      </c>
      <c r="M45" s="93">
        <f t="shared" si="24"/>
        <v>0</v>
      </c>
      <c r="N45" s="62">
        <f t="shared" si="25"/>
        <v>0</v>
      </c>
      <c r="O45" s="62">
        <f t="shared" si="26"/>
        <v>0</v>
      </c>
      <c r="P45" s="62">
        <f>N45+O45</f>
        <v>0</v>
      </c>
      <c r="Q45" s="92"/>
      <c r="R45" s="95">
        <f t="shared" si="14"/>
        <v>0</v>
      </c>
      <c r="S45" s="96">
        <f t="shared" si="20"/>
        <v>0</v>
      </c>
      <c r="T45" s="97">
        <f>+S45*B45</f>
        <v>0</v>
      </c>
      <c r="U45" s="97">
        <f t="shared" si="27"/>
        <v>0</v>
      </c>
      <c r="V45" s="97">
        <f t="shared" si="45"/>
        <v>0</v>
      </c>
      <c r="W45" s="98">
        <f>Q45+K45+E45</f>
        <v>0</v>
      </c>
      <c r="X45" s="98">
        <f t="shared" si="38"/>
        <v>0</v>
      </c>
      <c r="Y45" s="98">
        <f t="shared" si="38"/>
        <v>0</v>
      </c>
      <c r="Z45" s="98">
        <f t="shared" si="38"/>
        <v>0</v>
      </c>
      <c r="AA45" s="98">
        <f t="shared" si="46"/>
        <v>0</v>
      </c>
    </row>
    <row r="46" spans="1:27" x14ac:dyDescent="0.45">
      <c r="A46" s="37" t="s">
        <v>63</v>
      </c>
      <c r="B46" s="37"/>
      <c r="C46" s="37"/>
      <c r="D46" s="99"/>
      <c r="E46" s="100"/>
      <c r="F46" s="101">
        <f t="shared" si="17"/>
        <v>0</v>
      </c>
      <c r="G46" s="101">
        <f t="shared" si="29"/>
        <v>0</v>
      </c>
      <c r="H46" s="102">
        <f t="shared" si="22"/>
        <v>0</v>
      </c>
      <c r="I46" s="38"/>
      <c r="J46" s="38"/>
      <c r="K46" s="100"/>
      <c r="L46" s="101">
        <f t="shared" si="23"/>
        <v>0</v>
      </c>
      <c r="M46" s="101">
        <f t="shared" si="24"/>
        <v>0</v>
      </c>
      <c r="N46" s="102">
        <f t="shared" si="25"/>
        <v>0</v>
      </c>
      <c r="O46" s="102">
        <f t="shared" si="26"/>
        <v>0</v>
      </c>
      <c r="P46" s="38"/>
      <c r="Q46" s="103"/>
      <c r="R46" s="85">
        <f t="shared" si="14"/>
        <v>0</v>
      </c>
      <c r="S46" s="104">
        <f t="shared" si="20"/>
        <v>0</v>
      </c>
      <c r="T46" s="86">
        <f t="shared" si="15"/>
        <v>0</v>
      </c>
      <c r="U46" s="86">
        <f t="shared" si="27"/>
        <v>0</v>
      </c>
      <c r="V46" s="41"/>
      <c r="W46" s="42"/>
      <c r="X46" s="105">
        <f t="shared" si="38"/>
        <v>0</v>
      </c>
      <c r="Y46" s="42"/>
      <c r="Z46" s="42"/>
      <c r="AA46" s="42"/>
    </row>
    <row r="47" spans="1:27" x14ac:dyDescent="0.45">
      <c r="A47" s="20" t="s">
        <v>54</v>
      </c>
      <c r="B47" s="21">
        <v>11000</v>
      </c>
      <c r="C47" s="21">
        <v>0</v>
      </c>
      <c r="D47" s="43">
        <v>80</v>
      </c>
      <c r="E47" s="114"/>
      <c r="F47" s="46">
        <f t="shared" si="17"/>
        <v>0</v>
      </c>
      <c r="G47" s="46">
        <f t="shared" si="29"/>
        <v>0</v>
      </c>
      <c r="H47" s="45">
        <f t="shared" si="22"/>
        <v>0</v>
      </c>
      <c r="I47" s="45">
        <f>E47*C47</f>
        <v>0</v>
      </c>
      <c r="J47" s="45">
        <f>H47+I47</f>
        <v>0</v>
      </c>
      <c r="K47" s="58"/>
      <c r="L47" s="59">
        <f t="shared" si="23"/>
        <v>0</v>
      </c>
      <c r="M47" s="59">
        <f t="shared" si="24"/>
        <v>0</v>
      </c>
      <c r="N47" s="60">
        <f t="shared" si="25"/>
        <v>0</v>
      </c>
      <c r="O47" s="60">
        <f t="shared" si="26"/>
        <v>0</v>
      </c>
      <c r="P47" s="60">
        <f>N47+O47</f>
        <v>0</v>
      </c>
      <c r="Q47" s="61"/>
      <c r="R47" s="87">
        <f t="shared" si="14"/>
        <v>0</v>
      </c>
      <c r="S47" s="59">
        <f t="shared" si="20"/>
        <v>0</v>
      </c>
      <c r="T47" s="60">
        <f t="shared" si="15"/>
        <v>0</v>
      </c>
      <c r="U47" s="60">
        <f t="shared" si="27"/>
        <v>0</v>
      </c>
      <c r="V47" s="60">
        <f>T47+U47</f>
        <v>0</v>
      </c>
      <c r="W47" s="49">
        <f>Q47+K47+E47</f>
        <v>0</v>
      </c>
      <c r="X47" s="49">
        <f t="shared" si="38"/>
        <v>0</v>
      </c>
      <c r="Y47" s="49">
        <f t="shared" si="38"/>
        <v>0</v>
      </c>
      <c r="Z47" s="49">
        <f t="shared" si="38"/>
        <v>0</v>
      </c>
      <c r="AA47" s="49">
        <f>Y47+Z47</f>
        <v>0</v>
      </c>
    </row>
    <row r="48" spans="1:27" x14ac:dyDescent="0.45">
      <c r="A48" s="20" t="s">
        <v>55</v>
      </c>
      <c r="B48" s="21">
        <v>11000</v>
      </c>
      <c r="C48" s="21">
        <v>0</v>
      </c>
      <c r="D48" s="43">
        <v>80</v>
      </c>
      <c r="E48" s="47"/>
      <c r="F48" s="46">
        <f t="shared" si="17"/>
        <v>0</v>
      </c>
      <c r="G48" s="46">
        <f t="shared" si="29"/>
        <v>0</v>
      </c>
      <c r="H48" s="45">
        <f t="shared" si="22"/>
        <v>0</v>
      </c>
      <c r="I48" s="45">
        <f t="shared" ref="I48:I51" si="47">E48*C48</f>
        <v>0</v>
      </c>
      <c r="J48" s="45">
        <f t="shared" ref="J48:J51" si="48">H48+I48</f>
        <v>0</v>
      </c>
      <c r="K48" s="44"/>
      <c r="L48" s="46">
        <f t="shared" si="23"/>
        <v>0</v>
      </c>
      <c r="M48" s="46">
        <f t="shared" si="24"/>
        <v>0</v>
      </c>
      <c r="N48" s="45">
        <f t="shared" si="25"/>
        <v>0</v>
      </c>
      <c r="O48" s="45">
        <f t="shared" si="26"/>
        <v>0</v>
      </c>
      <c r="P48" s="45">
        <f>N48+O48</f>
        <v>0</v>
      </c>
      <c r="Q48" s="47"/>
      <c r="R48" s="88">
        <f t="shared" si="14"/>
        <v>0</v>
      </c>
      <c r="S48" s="89">
        <f t="shared" si="20"/>
        <v>0</v>
      </c>
      <c r="T48" s="48">
        <f t="shared" si="15"/>
        <v>0</v>
      </c>
      <c r="U48" s="48">
        <f t="shared" si="27"/>
        <v>0</v>
      </c>
      <c r="V48" s="48">
        <f t="shared" ref="V48:V51" si="49">T48+U48</f>
        <v>0</v>
      </c>
      <c r="W48" s="49">
        <f>Q48+K48+E48</f>
        <v>0</v>
      </c>
      <c r="X48" s="49">
        <f t="shared" si="38"/>
        <v>0</v>
      </c>
      <c r="Y48" s="49">
        <f t="shared" si="38"/>
        <v>0</v>
      </c>
      <c r="Z48" s="49">
        <f t="shared" si="38"/>
        <v>0</v>
      </c>
      <c r="AA48" s="49">
        <f t="shared" ref="AA48:AA51" si="50">Y48+Z48</f>
        <v>0</v>
      </c>
    </row>
    <row r="49" spans="1:27" x14ac:dyDescent="0.45">
      <c r="A49" s="20" t="s">
        <v>56</v>
      </c>
      <c r="B49" s="21">
        <v>11000</v>
      </c>
      <c r="C49" s="21">
        <v>0</v>
      </c>
      <c r="D49" s="43">
        <v>90</v>
      </c>
      <c r="E49" s="47"/>
      <c r="F49" s="46">
        <f t="shared" si="17"/>
        <v>0</v>
      </c>
      <c r="G49" s="46">
        <f t="shared" si="29"/>
        <v>0</v>
      </c>
      <c r="H49" s="45">
        <f t="shared" si="22"/>
        <v>0</v>
      </c>
      <c r="I49" s="45">
        <f t="shared" si="47"/>
        <v>0</v>
      </c>
      <c r="J49" s="45">
        <f t="shared" si="48"/>
        <v>0</v>
      </c>
      <c r="K49" s="44"/>
      <c r="L49" s="46">
        <f t="shared" si="23"/>
        <v>0</v>
      </c>
      <c r="M49" s="46">
        <f t="shared" si="24"/>
        <v>0</v>
      </c>
      <c r="N49" s="45">
        <f t="shared" si="25"/>
        <v>0</v>
      </c>
      <c r="O49" s="45">
        <f t="shared" si="26"/>
        <v>0</v>
      </c>
      <c r="P49" s="45">
        <f>N49+O49</f>
        <v>0</v>
      </c>
      <c r="Q49" s="47"/>
      <c r="R49" s="88">
        <f t="shared" si="14"/>
        <v>0</v>
      </c>
      <c r="S49" s="89">
        <f t="shared" si="20"/>
        <v>0</v>
      </c>
      <c r="T49" s="48">
        <f t="shared" si="15"/>
        <v>0</v>
      </c>
      <c r="U49" s="48">
        <f t="shared" si="27"/>
        <v>0</v>
      </c>
      <c r="V49" s="48">
        <f t="shared" si="49"/>
        <v>0</v>
      </c>
      <c r="W49" s="49">
        <f>Q49+K49+E49</f>
        <v>0</v>
      </c>
      <c r="X49" s="49">
        <f t="shared" si="38"/>
        <v>0</v>
      </c>
      <c r="Y49" s="49">
        <f t="shared" si="38"/>
        <v>0</v>
      </c>
      <c r="Z49" s="49">
        <f t="shared" si="38"/>
        <v>0</v>
      </c>
      <c r="AA49" s="49">
        <f t="shared" si="50"/>
        <v>0</v>
      </c>
    </row>
    <row r="50" spans="1:27" x14ac:dyDescent="0.45">
      <c r="A50" s="20" t="s">
        <v>57</v>
      </c>
      <c r="B50" s="21">
        <v>11000</v>
      </c>
      <c r="C50" s="21">
        <v>0</v>
      </c>
      <c r="D50" s="43">
        <v>95</v>
      </c>
      <c r="E50" s="47"/>
      <c r="F50" s="46">
        <f t="shared" si="17"/>
        <v>0</v>
      </c>
      <c r="G50" s="46">
        <f t="shared" si="29"/>
        <v>0</v>
      </c>
      <c r="H50" s="45">
        <f t="shared" si="22"/>
        <v>0</v>
      </c>
      <c r="I50" s="45">
        <f t="shared" si="47"/>
        <v>0</v>
      </c>
      <c r="J50" s="45">
        <f t="shared" si="48"/>
        <v>0</v>
      </c>
      <c r="K50" s="114"/>
      <c r="L50" s="46">
        <f t="shared" si="23"/>
        <v>0</v>
      </c>
      <c r="M50" s="46">
        <f t="shared" si="24"/>
        <v>0</v>
      </c>
      <c r="N50" s="45">
        <f t="shared" si="25"/>
        <v>0</v>
      </c>
      <c r="O50" s="45">
        <f t="shared" si="26"/>
        <v>0</v>
      </c>
      <c r="P50" s="45">
        <f>N50+O50</f>
        <v>0</v>
      </c>
      <c r="Q50" s="47"/>
      <c r="R50" s="88">
        <f t="shared" si="14"/>
        <v>0</v>
      </c>
      <c r="S50" s="89">
        <f t="shared" si="20"/>
        <v>0</v>
      </c>
      <c r="T50" s="48">
        <f t="shared" si="15"/>
        <v>0</v>
      </c>
      <c r="U50" s="48">
        <f t="shared" si="27"/>
        <v>0</v>
      </c>
      <c r="V50" s="48">
        <f t="shared" si="49"/>
        <v>0</v>
      </c>
      <c r="W50" s="49">
        <f>Q50+K50+E50</f>
        <v>0</v>
      </c>
      <c r="X50" s="49">
        <f t="shared" si="38"/>
        <v>0</v>
      </c>
      <c r="Y50" s="49">
        <f t="shared" si="38"/>
        <v>0</v>
      </c>
      <c r="Z50" s="49">
        <f t="shared" si="38"/>
        <v>0</v>
      </c>
      <c r="AA50" s="49">
        <f t="shared" si="50"/>
        <v>0</v>
      </c>
    </row>
    <row r="51" spans="1:27" ht="19.5" thickBot="1" x14ac:dyDescent="0.5">
      <c r="A51" s="31" t="s">
        <v>58</v>
      </c>
      <c r="B51" s="90">
        <v>11000</v>
      </c>
      <c r="C51" s="90">
        <v>0</v>
      </c>
      <c r="D51" s="91">
        <v>95</v>
      </c>
      <c r="E51" s="92"/>
      <c r="F51" s="93">
        <f t="shared" si="17"/>
        <v>0</v>
      </c>
      <c r="G51" s="93">
        <f t="shared" si="29"/>
        <v>0</v>
      </c>
      <c r="H51" s="62">
        <f t="shared" si="22"/>
        <v>0</v>
      </c>
      <c r="I51" s="62">
        <f t="shared" si="47"/>
        <v>0</v>
      </c>
      <c r="J51" s="62">
        <f t="shared" si="48"/>
        <v>0</v>
      </c>
      <c r="K51" s="94"/>
      <c r="L51" s="93">
        <f t="shared" si="23"/>
        <v>0</v>
      </c>
      <c r="M51" s="93">
        <f t="shared" si="24"/>
        <v>0</v>
      </c>
      <c r="N51" s="62">
        <f t="shared" si="25"/>
        <v>0</v>
      </c>
      <c r="O51" s="62">
        <f t="shared" si="26"/>
        <v>0</v>
      </c>
      <c r="P51" s="62">
        <f>N51+O51</f>
        <v>0</v>
      </c>
      <c r="Q51" s="92"/>
      <c r="R51" s="95">
        <f t="shared" si="14"/>
        <v>0</v>
      </c>
      <c r="S51" s="96">
        <f t="shared" si="20"/>
        <v>0</v>
      </c>
      <c r="T51" s="97">
        <f t="shared" si="15"/>
        <v>0</v>
      </c>
      <c r="U51" s="97">
        <f t="shared" si="27"/>
        <v>0</v>
      </c>
      <c r="V51" s="97">
        <f t="shared" si="49"/>
        <v>0</v>
      </c>
      <c r="W51" s="98">
        <f>Q51+K51+E51</f>
        <v>0</v>
      </c>
      <c r="X51" s="98">
        <f t="shared" si="38"/>
        <v>0</v>
      </c>
      <c r="Y51" s="98">
        <f t="shared" si="38"/>
        <v>0</v>
      </c>
      <c r="Z51" s="98">
        <f t="shared" si="38"/>
        <v>0</v>
      </c>
      <c r="AA51" s="98">
        <f t="shared" si="50"/>
        <v>0</v>
      </c>
    </row>
    <row r="52" spans="1:27" x14ac:dyDescent="0.45">
      <c r="A52" s="37" t="s">
        <v>64</v>
      </c>
      <c r="B52" s="37"/>
      <c r="C52" s="37"/>
      <c r="D52" s="99"/>
      <c r="E52" s="100"/>
      <c r="F52" s="101">
        <f t="shared" si="17"/>
        <v>0</v>
      </c>
      <c r="G52" s="101">
        <f t="shared" si="29"/>
        <v>0</v>
      </c>
      <c r="H52" s="102">
        <f t="shared" si="22"/>
        <v>0</v>
      </c>
      <c r="I52" s="38"/>
      <c r="J52" s="38"/>
      <c r="K52" s="100"/>
      <c r="L52" s="101">
        <f t="shared" si="23"/>
        <v>0</v>
      </c>
      <c r="M52" s="101">
        <f t="shared" si="24"/>
        <v>0</v>
      </c>
      <c r="N52" s="102">
        <f t="shared" si="25"/>
        <v>0</v>
      </c>
      <c r="O52" s="102">
        <f t="shared" si="26"/>
        <v>0</v>
      </c>
      <c r="P52" s="38"/>
      <c r="Q52" s="103"/>
      <c r="R52" s="85">
        <f t="shared" si="14"/>
        <v>0</v>
      </c>
      <c r="S52" s="104">
        <f t="shared" si="20"/>
        <v>0</v>
      </c>
      <c r="T52" s="86">
        <f t="shared" si="15"/>
        <v>0</v>
      </c>
      <c r="U52" s="86">
        <f t="shared" si="27"/>
        <v>0</v>
      </c>
      <c r="V52" s="41"/>
      <c r="W52" s="42"/>
      <c r="X52" s="105">
        <f t="shared" si="38"/>
        <v>0</v>
      </c>
      <c r="Y52" s="42"/>
      <c r="Z52" s="42"/>
      <c r="AA52" s="42"/>
    </row>
    <row r="53" spans="1:27" x14ac:dyDescent="0.45">
      <c r="A53" s="20" t="s">
        <v>54</v>
      </c>
      <c r="B53" s="21">
        <v>11000</v>
      </c>
      <c r="C53" s="21">
        <v>0</v>
      </c>
      <c r="D53" s="43">
        <v>80</v>
      </c>
      <c r="E53" s="47"/>
      <c r="F53" s="46">
        <f t="shared" si="17"/>
        <v>0</v>
      </c>
      <c r="G53" s="46">
        <f t="shared" si="29"/>
        <v>0</v>
      </c>
      <c r="H53" s="45">
        <f t="shared" si="22"/>
        <v>0</v>
      </c>
      <c r="I53" s="45">
        <f>E53*C53</f>
        <v>0</v>
      </c>
      <c r="J53" s="45">
        <f>H53+I53</f>
        <v>0</v>
      </c>
      <c r="K53" s="58"/>
      <c r="L53" s="59">
        <f t="shared" si="23"/>
        <v>0</v>
      </c>
      <c r="M53" s="59">
        <f t="shared" si="24"/>
        <v>0</v>
      </c>
      <c r="N53" s="60">
        <f t="shared" si="25"/>
        <v>0</v>
      </c>
      <c r="O53" s="60">
        <f t="shared" si="26"/>
        <v>0</v>
      </c>
      <c r="P53" s="60">
        <f>N53+O53</f>
        <v>0</v>
      </c>
      <c r="Q53" s="61"/>
      <c r="R53" s="87">
        <f t="shared" si="14"/>
        <v>0</v>
      </c>
      <c r="S53" s="59">
        <f t="shared" si="20"/>
        <v>0</v>
      </c>
      <c r="T53" s="60">
        <f t="shared" si="15"/>
        <v>0</v>
      </c>
      <c r="U53" s="60">
        <f t="shared" si="27"/>
        <v>0</v>
      </c>
      <c r="V53" s="60">
        <f>T53+U53</f>
        <v>0</v>
      </c>
      <c r="W53" s="49">
        <f>Q53+K53+E53</f>
        <v>0</v>
      </c>
      <c r="X53" s="49">
        <f t="shared" si="38"/>
        <v>0</v>
      </c>
      <c r="Y53" s="49">
        <f t="shared" si="38"/>
        <v>0</v>
      </c>
      <c r="Z53" s="49">
        <f t="shared" si="38"/>
        <v>0</v>
      </c>
      <c r="AA53" s="49">
        <f>Y53+Z53</f>
        <v>0</v>
      </c>
    </row>
    <row r="54" spans="1:27" x14ac:dyDescent="0.45">
      <c r="A54" s="20" t="s">
        <v>55</v>
      </c>
      <c r="B54" s="21">
        <v>11000</v>
      </c>
      <c r="C54" s="21">
        <v>0</v>
      </c>
      <c r="D54" s="43">
        <v>80</v>
      </c>
      <c r="E54" s="47"/>
      <c r="F54" s="46">
        <f t="shared" si="17"/>
        <v>0</v>
      </c>
      <c r="G54" s="46">
        <f t="shared" si="29"/>
        <v>0</v>
      </c>
      <c r="H54" s="45">
        <f t="shared" si="22"/>
        <v>0</v>
      </c>
      <c r="I54" s="45">
        <f t="shared" ref="I54:I57" si="51">E54*C54</f>
        <v>0</v>
      </c>
      <c r="J54" s="45">
        <f t="shared" ref="J54:J57" si="52">H54+I54</f>
        <v>0</v>
      </c>
      <c r="K54" s="44"/>
      <c r="L54" s="46">
        <f t="shared" si="23"/>
        <v>0</v>
      </c>
      <c r="M54" s="46">
        <f t="shared" si="24"/>
        <v>0</v>
      </c>
      <c r="N54" s="45">
        <f t="shared" si="25"/>
        <v>0</v>
      </c>
      <c r="O54" s="45">
        <f t="shared" si="26"/>
        <v>0</v>
      </c>
      <c r="P54" s="45">
        <f>N54+O54</f>
        <v>0</v>
      </c>
      <c r="Q54" s="47"/>
      <c r="R54" s="88">
        <f t="shared" si="14"/>
        <v>0</v>
      </c>
      <c r="S54" s="89">
        <f t="shared" si="20"/>
        <v>0</v>
      </c>
      <c r="T54" s="48">
        <f t="shared" si="15"/>
        <v>0</v>
      </c>
      <c r="U54" s="48">
        <f t="shared" si="27"/>
        <v>0</v>
      </c>
      <c r="V54" s="48">
        <f t="shared" ref="V54:V57" si="53">T54+U54</f>
        <v>0</v>
      </c>
      <c r="W54" s="49">
        <f>Q54+K54+E54</f>
        <v>0</v>
      </c>
      <c r="X54" s="49">
        <f t="shared" si="38"/>
        <v>0</v>
      </c>
      <c r="Y54" s="49">
        <f t="shared" si="38"/>
        <v>0</v>
      </c>
      <c r="Z54" s="49">
        <f t="shared" si="38"/>
        <v>0</v>
      </c>
      <c r="AA54" s="49">
        <f t="shared" ref="AA54:AA57" si="54">Y54+Z54</f>
        <v>0</v>
      </c>
    </row>
    <row r="55" spans="1:27" x14ac:dyDescent="0.45">
      <c r="A55" s="20" t="s">
        <v>56</v>
      </c>
      <c r="B55" s="21">
        <v>11000</v>
      </c>
      <c r="C55" s="21">
        <v>0</v>
      </c>
      <c r="D55" s="43">
        <v>90</v>
      </c>
      <c r="E55" s="47"/>
      <c r="F55" s="46">
        <f t="shared" si="17"/>
        <v>0</v>
      </c>
      <c r="G55" s="46">
        <f t="shared" si="29"/>
        <v>0</v>
      </c>
      <c r="H55" s="45">
        <f t="shared" si="22"/>
        <v>0</v>
      </c>
      <c r="I55" s="45">
        <f t="shared" si="51"/>
        <v>0</v>
      </c>
      <c r="J55" s="45">
        <f t="shared" si="52"/>
        <v>0</v>
      </c>
      <c r="K55" s="44"/>
      <c r="L55" s="46">
        <f t="shared" si="23"/>
        <v>0</v>
      </c>
      <c r="M55" s="46">
        <f t="shared" si="24"/>
        <v>0</v>
      </c>
      <c r="N55" s="45">
        <f t="shared" si="25"/>
        <v>0</v>
      </c>
      <c r="O55" s="45">
        <f t="shared" si="26"/>
        <v>0</v>
      </c>
      <c r="P55" s="45">
        <f>N55+O55</f>
        <v>0</v>
      </c>
      <c r="Q55" s="47"/>
      <c r="R55" s="88">
        <f t="shared" si="14"/>
        <v>0</v>
      </c>
      <c r="S55" s="89">
        <f t="shared" si="20"/>
        <v>0</v>
      </c>
      <c r="T55" s="48">
        <f t="shared" si="15"/>
        <v>0</v>
      </c>
      <c r="U55" s="48">
        <f t="shared" si="27"/>
        <v>0</v>
      </c>
      <c r="V55" s="48">
        <f t="shared" si="53"/>
        <v>0</v>
      </c>
      <c r="W55" s="49">
        <f>Q55+K55+E55</f>
        <v>0</v>
      </c>
      <c r="X55" s="49">
        <f t="shared" si="38"/>
        <v>0</v>
      </c>
      <c r="Y55" s="49">
        <f t="shared" si="38"/>
        <v>0</v>
      </c>
      <c r="Z55" s="49">
        <f t="shared" si="38"/>
        <v>0</v>
      </c>
      <c r="AA55" s="49">
        <f t="shared" si="54"/>
        <v>0</v>
      </c>
    </row>
    <row r="56" spans="1:27" x14ac:dyDescent="0.45">
      <c r="A56" s="20" t="s">
        <v>57</v>
      </c>
      <c r="B56" s="21">
        <v>11000</v>
      </c>
      <c r="C56" s="21">
        <v>0</v>
      </c>
      <c r="D56" s="43">
        <v>95</v>
      </c>
      <c r="E56" s="47"/>
      <c r="F56" s="46">
        <f t="shared" si="17"/>
        <v>0</v>
      </c>
      <c r="G56" s="46">
        <f t="shared" si="29"/>
        <v>0</v>
      </c>
      <c r="H56" s="45">
        <f t="shared" si="22"/>
        <v>0</v>
      </c>
      <c r="I56" s="45">
        <f t="shared" si="51"/>
        <v>0</v>
      </c>
      <c r="J56" s="45">
        <f t="shared" si="52"/>
        <v>0</v>
      </c>
      <c r="K56" s="114"/>
      <c r="L56" s="46">
        <f t="shared" si="23"/>
        <v>0</v>
      </c>
      <c r="M56" s="46">
        <f t="shared" si="24"/>
        <v>0</v>
      </c>
      <c r="N56" s="45">
        <f t="shared" si="25"/>
        <v>0</v>
      </c>
      <c r="O56" s="45">
        <f t="shared" si="26"/>
        <v>0</v>
      </c>
      <c r="P56" s="45">
        <f>N56+O56</f>
        <v>0</v>
      </c>
      <c r="Q56" s="47"/>
      <c r="R56" s="88">
        <f t="shared" si="14"/>
        <v>0</v>
      </c>
      <c r="S56" s="89">
        <f t="shared" si="20"/>
        <v>0</v>
      </c>
      <c r="T56" s="48">
        <f t="shared" si="15"/>
        <v>0</v>
      </c>
      <c r="U56" s="48">
        <f t="shared" si="27"/>
        <v>0</v>
      </c>
      <c r="V56" s="48">
        <f t="shared" si="53"/>
        <v>0</v>
      </c>
      <c r="W56" s="49">
        <f>Q56+K56+E56</f>
        <v>0</v>
      </c>
      <c r="X56" s="49">
        <f t="shared" si="38"/>
        <v>0</v>
      </c>
      <c r="Y56" s="49">
        <f t="shared" si="38"/>
        <v>0</v>
      </c>
      <c r="Z56" s="49">
        <f t="shared" si="38"/>
        <v>0</v>
      </c>
      <c r="AA56" s="49">
        <f t="shared" si="54"/>
        <v>0</v>
      </c>
    </row>
    <row r="57" spans="1:27" ht="19.5" thickBot="1" x14ac:dyDescent="0.5">
      <c r="A57" s="31" t="s">
        <v>58</v>
      </c>
      <c r="B57" s="90">
        <v>11000</v>
      </c>
      <c r="C57" s="90">
        <v>0</v>
      </c>
      <c r="D57" s="91">
        <v>95</v>
      </c>
      <c r="E57" s="92"/>
      <c r="F57" s="93">
        <f t="shared" si="17"/>
        <v>0</v>
      </c>
      <c r="G57" s="93">
        <f t="shared" si="29"/>
        <v>0</v>
      </c>
      <c r="H57" s="62">
        <f t="shared" si="22"/>
        <v>0</v>
      </c>
      <c r="I57" s="62">
        <f t="shared" si="51"/>
        <v>0</v>
      </c>
      <c r="J57" s="62">
        <f t="shared" si="52"/>
        <v>0</v>
      </c>
      <c r="K57" s="94"/>
      <c r="L57" s="93">
        <f t="shared" si="23"/>
        <v>0</v>
      </c>
      <c r="M57" s="93">
        <f t="shared" si="24"/>
        <v>0</v>
      </c>
      <c r="N57" s="62">
        <f t="shared" si="25"/>
        <v>0</v>
      </c>
      <c r="O57" s="62">
        <f t="shared" si="26"/>
        <v>0</v>
      </c>
      <c r="P57" s="62">
        <f>N57+O57</f>
        <v>0</v>
      </c>
      <c r="Q57" s="92"/>
      <c r="R57" s="95">
        <f t="shared" si="14"/>
        <v>0</v>
      </c>
      <c r="S57" s="96">
        <f t="shared" si="20"/>
        <v>0</v>
      </c>
      <c r="T57" s="97">
        <f t="shared" si="15"/>
        <v>0</v>
      </c>
      <c r="U57" s="97">
        <f t="shared" si="27"/>
        <v>0</v>
      </c>
      <c r="V57" s="97">
        <f t="shared" si="53"/>
        <v>0</v>
      </c>
      <c r="W57" s="98">
        <f>Q57+K57+E57</f>
        <v>0</v>
      </c>
      <c r="X57" s="98">
        <f t="shared" si="38"/>
        <v>0</v>
      </c>
      <c r="Y57" s="98">
        <f t="shared" si="38"/>
        <v>0</v>
      </c>
      <c r="Z57" s="98">
        <f t="shared" si="38"/>
        <v>0</v>
      </c>
      <c r="AA57" s="98">
        <f t="shared" si="54"/>
        <v>0</v>
      </c>
    </row>
    <row r="58" spans="1:27" s="113" customFormat="1" x14ac:dyDescent="0.45">
      <c r="A58" s="106" t="s">
        <v>65</v>
      </c>
      <c r="B58" s="106"/>
      <c r="C58" s="106"/>
      <c r="D58" s="107"/>
      <c r="E58" s="108"/>
      <c r="F58" s="101">
        <f t="shared" si="17"/>
        <v>0</v>
      </c>
      <c r="G58" s="101">
        <f t="shared" si="29"/>
        <v>0</v>
      </c>
      <c r="H58" s="102">
        <f t="shared" si="22"/>
        <v>0</v>
      </c>
      <c r="I58" s="109"/>
      <c r="J58" s="109"/>
      <c r="K58" s="108"/>
      <c r="L58" s="101">
        <f t="shared" si="23"/>
        <v>0</v>
      </c>
      <c r="M58" s="101">
        <f t="shared" si="24"/>
        <v>0</v>
      </c>
      <c r="N58" s="102">
        <f t="shared" si="25"/>
        <v>0</v>
      </c>
      <c r="O58" s="102">
        <f t="shared" si="26"/>
        <v>0</v>
      </c>
      <c r="P58" s="109"/>
      <c r="Q58" s="110"/>
      <c r="R58" s="85">
        <f t="shared" si="14"/>
        <v>0</v>
      </c>
      <c r="S58" s="104">
        <f t="shared" si="20"/>
        <v>0</v>
      </c>
      <c r="T58" s="86">
        <f t="shared" si="15"/>
        <v>0</v>
      </c>
      <c r="U58" s="86">
        <f t="shared" si="27"/>
        <v>0</v>
      </c>
      <c r="V58" s="111"/>
      <c r="W58" s="112"/>
      <c r="X58" s="105">
        <f t="shared" si="38"/>
        <v>0</v>
      </c>
      <c r="Y58" s="112"/>
      <c r="Z58" s="112"/>
      <c r="AA58" s="112"/>
    </row>
    <row r="59" spans="1:27" x14ac:dyDescent="0.45">
      <c r="A59" s="20" t="s">
        <v>54</v>
      </c>
      <c r="B59" s="21">
        <v>11000</v>
      </c>
      <c r="C59" s="21">
        <v>0</v>
      </c>
      <c r="D59" s="43">
        <v>80</v>
      </c>
      <c r="E59" s="47"/>
      <c r="F59" s="46">
        <f t="shared" si="17"/>
        <v>0</v>
      </c>
      <c r="G59" s="46">
        <f t="shared" si="29"/>
        <v>0</v>
      </c>
      <c r="H59" s="45">
        <f t="shared" si="22"/>
        <v>0</v>
      </c>
      <c r="I59" s="45">
        <f>E59*C59</f>
        <v>0</v>
      </c>
      <c r="J59" s="45">
        <f>H59+I59</f>
        <v>0</v>
      </c>
      <c r="K59" s="58"/>
      <c r="L59" s="59">
        <f t="shared" si="23"/>
        <v>0</v>
      </c>
      <c r="M59" s="59">
        <f t="shared" si="24"/>
        <v>0</v>
      </c>
      <c r="N59" s="60">
        <f t="shared" si="25"/>
        <v>0</v>
      </c>
      <c r="O59" s="60">
        <f t="shared" si="26"/>
        <v>0</v>
      </c>
      <c r="P59" s="60">
        <f>N59+O59</f>
        <v>0</v>
      </c>
      <c r="Q59" s="61"/>
      <c r="R59" s="87">
        <f t="shared" si="14"/>
        <v>0</v>
      </c>
      <c r="S59" s="59">
        <f t="shared" si="20"/>
        <v>0</v>
      </c>
      <c r="T59" s="60">
        <f t="shared" si="15"/>
        <v>0</v>
      </c>
      <c r="U59" s="60">
        <f t="shared" si="27"/>
        <v>0</v>
      </c>
      <c r="V59" s="60">
        <f>T59+U59</f>
        <v>0</v>
      </c>
      <c r="W59" s="49">
        <f>Q59+K59+E59</f>
        <v>0</v>
      </c>
      <c r="X59" s="49">
        <f t="shared" si="38"/>
        <v>0</v>
      </c>
      <c r="Y59" s="49">
        <f t="shared" si="38"/>
        <v>0</v>
      </c>
      <c r="Z59" s="49">
        <f t="shared" si="38"/>
        <v>0</v>
      </c>
      <c r="AA59" s="49">
        <f>Y59+Z59</f>
        <v>0</v>
      </c>
    </row>
    <row r="60" spans="1:27" x14ac:dyDescent="0.45">
      <c r="A60" s="20" t="s">
        <v>55</v>
      </c>
      <c r="B60" s="21">
        <v>11000</v>
      </c>
      <c r="C60" s="21">
        <v>0</v>
      </c>
      <c r="D60" s="43">
        <v>80</v>
      </c>
      <c r="E60" s="47"/>
      <c r="F60" s="46">
        <f t="shared" si="17"/>
        <v>0</v>
      </c>
      <c r="G60" s="46">
        <f t="shared" si="29"/>
        <v>0</v>
      </c>
      <c r="H60" s="45">
        <f t="shared" si="22"/>
        <v>0</v>
      </c>
      <c r="I60" s="45">
        <f t="shared" ref="I60:I63" si="55">E60*C60</f>
        <v>0</v>
      </c>
      <c r="J60" s="45">
        <f t="shared" ref="J60:J63" si="56">H60+I60</f>
        <v>0</v>
      </c>
      <c r="K60" s="44"/>
      <c r="L60" s="46">
        <f t="shared" si="23"/>
        <v>0</v>
      </c>
      <c r="M60" s="46">
        <f t="shared" si="24"/>
        <v>0</v>
      </c>
      <c r="N60" s="45">
        <f t="shared" si="25"/>
        <v>0</v>
      </c>
      <c r="O60" s="45">
        <f t="shared" si="26"/>
        <v>0</v>
      </c>
      <c r="P60" s="45">
        <f>N60+O60</f>
        <v>0</v>
      </c>
      <c r="Q60" s="47"/>
      <c r="R60" s="88">
        <f t="shared" si="14"/>
        <v>0</v>
      </c>
      <c r="S60" s="89">
        <f t="shared" si="20"/>
        <v>0</v>
      </c>
      <c r="T60" s="48">
        <f t="shared" si="15"/>
        <v>0</v>
      </c>
      <c r="U60" s="48">
        <f t="shared" si="27"/>
        <v>0</v>
      </c>
      <c r="V60" s="48">
        <f t="shared" ref="V60:V63" si="57">T60+U60</f>
        <v>0</v>
      </c>
      <c r="W60" s="49">
        <f>Q60+K60+E60</f>
        <v>0</v>
      </c>
      <c r="X60" s="49">
        <f t="shared" si="38"/>
        <v>0</v>
      </c>
      <c r="Y60" s="49">
        <f t="shared" si="38"/>
        <v>0</v>
      </c>
      <c r="Z60" s="49">
        <f t="shared" si="38"/>
        <v>0</v>
      </c>
      <c r="AA60" s="49">
        <f t="shared" ref="AA60:AA63" si="58">Y60+Z60</f>
        <v>0</v>
      </c>
    </row>
    <row r="61" spans="1:27" x14ac:dyDescent="0.45">
      <c r="A61" s="20" t="s">
        <v>56</v>
      </c>
      <c r="B61" s="21">
        <v>11000</v>
      </c>
      <c r="C61" s="21">
        <v>0</v>
      </c>
      <c r="D61" s="43">
        <v>90</v>
      </c>
      <c r="E61" s="47"/>
      <c r="F61" s="46">
        <f t="shared" si="17"/>
        <v>0</v>
      </c>
      <c r="G61" s="46">
        <f t="shared" si="29"/>
        <v>0</v>
      </c>
      <c r="H61" s="45">
        <f t="shared" si="22"/>
        <v>0</v>
      </c>
      <c r="I61" s="45">
        <f t="shared" si="55"/>
        <v>0</v>
      </c>
      <c r="J61" s="45">
        <f t="shared" si="56"/>
        <v>0</v>
      </c>
      <c r="K61" s="44"/>
      <c r="L61" s="46">
        <f t="shared" si="23"/>
        <v>0</v>
      </c>
      <c r="M61" s="46">
        <f t="shared" si="24"/>
        <v>0</v>
      </c>
      <c r="N61" s="45">
        <f t="shared" si="25"/>
        <v>0</v>
      </c>
      <c r="O61" s="45">
        <f t="shared" si="26"/>
        <v>0</v>
      </c>
      <c r="P61" s="45">
        <f>N61+O61</f>
        <v>0</v>
      </c>
      <c r="Q61" s="47"/>
      <c r="R61" s="88">
        <f t="shared" si="14"/>
        <v>0</v>
      </c>
      <c r="S61" s="89">
        <f t="shared" si="20"/>
        <v>0</v>
      </c>
      <c r="T61" s="48">
        <f t="shared" si="15"/>
        <v>0</v>
      </c>
      <c r="U61" s="48">
        <f t="shared" si="27"/>
        <v>0</v>
      </c>
      <c r="V61" s="48">
        <f t="shared" si="57"/>
        <v>0</v>
      </c>
      <c r="W61" s="49">
        <f>Q61+K61+E61</f>
        <v>0</v>
      </c>
      <c r="X61" s="49">
        <f t="shared" si="38"/>
        <v>0</v>
      </c>
      <c r="Y61" s="49">
        <f t="shared" si="38"/>
        <v>0</v>
      </c>
      <c r="Z61" s="49">
        <f t="shared" si="38"/>
        <v>0</v>
      </c>
      <c r="AA61" s="49">
        <f t="shared" si="58"/>
        <v>0</v>
      </c>
    </row>
    <row r="62" spans="1:27" x14ac:dyDescent="0.45">
      <c r="A62" s="20" t="s">
        <v>57</v>
      </c>
      <c r="B62" s="21">
        <v>11000</v>
      </c>
      <c r="C62" s="21">
        <v>0</v>
      </c>
      <c r="D62" s="43">
        <v>95</v>
      </c>
      <c r="E62" s="47"/>
      <c r="F62" s="46">
        <f t="shared" si="17"/>
        <v>0</v>
      </c>
      <c r="G62" s="46">
        <f t="shared" si="29"/>
        <v>0</v>
      </c>
      <c r="H62" s="45">
        <f t="shared" si="22"/>
        <v>0</v>
      </c>
      <c r="I62" s="45">
        <f t="shared" si="55"/>
        <v>0</v>
      </c>
      <c r="J62" s="45">
        <f t="shared" si="56"/>
        <v>0</v>
      </c>
      <c r="K62" s="44"/>
      <c r="L62" s="46">
        <f t="shared" si="23"/>
        <v>0</v>
      </c>
      <c r="M62" s="46">
        <f t="shared" si="24"/>
        <v>0</v>
      </c>
      <c r="N62" s="45">
        <f t="shared" si="25"/>
        <v>0</v>
      </c>
      <c r="O62" s="45">
        <f t="shared" si="26"/>
        <v>0</v>
      </c>
      <c r="P62" s="45">
        <f>N62+O62</f>
        <v>0</v>
      </c>
      <c r="Q62" s="47"/>
      <c r="R62" s="88">
        <f t="shared" si="14"/>
        <v>0</v>
      </c>
      <c r="S62" s="89">
        <f t="shared" si="20"/>
        <v>0</v>
      </c>
      <c r="T62" s="48">
        <f t="shared" si="15"/>
        <v>0</v>
      </c>
      <c r="U62" s="48">
        <f t="shared" si="27"/>
        <v>0</v>
      </c>
      <c r="V62" s="48">
        <f t="shared" si="57"/>
        <v>0</v>
      </c>
      <c r="W62" s="49">
        <f>Q62+K62+E62</f>
        <v>0</v>
      </c>
      <c r="X62" s="49">
        <f t="shared" si="38"/>
        <v>0</v>
      </c>
      <c r="Y62" s="49">
        <f t="shared" si="38"/>
        <v>0</v>
      </c>
      <c r="Z62" s="49">
        <f t="shared" si="38"/>
        <v>0</v>
      </c>
      <c r="AA62" s="49">
        <f t="shared" si="58"/>
        <v>0</v>
      </c>
    </row>
    <row r="63" spans="1:27" ht="19.5" thickBot="1" x14ac:dyDescent="0.5">
      <c r="A63" s="31" t="s">
        <v>58</v>
      </c>
      <c r="B63" s="90">
        <v>11000</v>
      </c>
      <c r="C63" s="90">
        <v>0</v>
      </c>
      <c r="D63" s="91">
        <v>95</v>
      </c>
      <c r="E63" s="92"/>
      <c r="F63" s="93">
        <f t="shared" si="17"/>
        <v>0</v>
      </c>
      <c r="G63" s="93">
        <f t="shared" si="29"/>
        <v>0</v>
      </c>
      <c r="H63" s="62">
        <f t="shared" si="22"/>
        <v>0</v>
      </c>
      <c r="I63" s="62">
        <f t="shared" si="55"/>
        <v>0</v>
      </c>
      <c r="J63" s="62">
        <f t="shared" si="56"/>
        <v>0</v>
      </c>
      <c r="K63" s="94"/>
      <c r="L63" s="93">
        <f t="shared" si="23"/>
        <v>0</v>
      </c>
      <c r="M63" s="93">
        <f t="shared" si="24"/>
        <v>0</v>
      </c>
      <c r="N63" s="62">
        <f t="shared" si="25"/>
        <v>0</v>
      </c>
      <c r="O63" s="62">
        <f t="shared" si="26"/>
        <v>0</v>
      </c>
      <c r="P63" s="62">
        <f>N63+O63</f>
        <v>0</v>
      </c>
      <c r="Q63" s="92"/>
      <c r="R63" s="95">
        <f t="shared" si="14"/>
        <v>0</v>
      </c>
      <c r="S63" s="96">
        <f t="shared" si="20"/>
        <v>0</v>
      </c>
      <c r="T63" s="97">
        <f t="shared" si="15"/>
        <v>0</v>
      </c>
      <c r="U63" s="97">
        <f t="shared" si="27"/>
        <v>0</v>
      </c>
      <c r="V63" s="97">
        <f t="shared" si="57"/>
        <v>0</v>
      </c>
      <c r="W63" s="98">
        <f>Q63+K63+E63</f>
        <v>0</v>
      </c>
      <c r="X63" s="98">
        <f t="shared" si="38"/>
        <v>0</v>
      </c>
      <c r="Y63" s="98">
        <f t="shared" si="38"/>
        <v>0</v>
      </c>
      <c r="Z63" s="98">
        <f t="shared" si="38"/>
        <v>0</v>
      </c>
      <c r="AA63" s="98">
        <f t="shared" si="58"/>
        <v>0</v>
      </c>
    </row>
    <row r="64" spans="1:27" x14ac:dyDescent="0.45">
      <c r="A64" s="37" t="s">
        <v>66</v>
      </c>
      <c r="B64" s="116"/>
      <c r="C64" s="116"/>
      <c r="D64" s="117"/>
      <c r="E64" s="118"/>
      <c r="F64" s="101">
        <f t="shared" si="17"/>
        <v>0</v>
      </c>
      <c r="G64" s="101">
        <f t="shared" si="29"/>
        <v>0</v>
      </c>
      <c r="H64" s="102">
        <f t="shared" si="22"/>
        <v>0</v>
      </c>
      <c r="I64" s="119"/>
      <c r="J64" s="119"/>
      <c r="K64" s="118"/>
      <c r="L64" s="101">
        <f t="shared" si="23"/>
        <v>0</v>
      </c>
      <c r="M64" s="101">
        <f t="shared" si="24"/>
        <v>0</v>
      </c>
      <c r="N64" s="102">
        <f t="shared" si="25"/>
        <v>0</v>
      </c>
      <c r="O64" s="102">
        <f t="shared" si="26"/>
        <v>0</v>
      </c>
      <c r="P64" s="119"/>
      <c r="Q64" s="120"/>
      <c r="R64" s="85">
        <f t="shared" si="14"/>
        <v>0</v>
      </c>
      <c r="S64" s="104">
        <f t="shared" si="20"/>
        <v>0</v>
      </c>
      <c r="T64" s="86">
        <f t="shared" si="15"/>
        <v>0</v>
      </c>
      <c r="U64" s="86">
        <f t="shared" si="27"/>
        <v>0</v>
      </c>
      <c r="V64" s="121"/>
      <c r="W64" s="122"/>
      <c r="X64" s="105">
        <f t="shared" si="38"/>
        <v>0</v>
      </c>
      <c r="Y64" s="122"/>
      <c r="Z64" s="122"/>
      <c r="AA64" s="122"/>
    </row>
    <row r="65" spans="1:27" x14ac:dyDescent="0.45">
      <c r="A65" s="20" t="s">
        <v>54</v>
      </c>
      <c r="B65" s="21">
        <v>11000</v>
      </c>
      <c r="C65" s="21">
        <v>0</v>
      </c>
      <c r="D65" s="43">
        <v>80</v>
      </c>
      <c r="E65" s="114"/>
      <c r="F65" s="46">
        <f t="shared" si="17"/>
        <v>0</v>
      </c>
      <c r="G65" s="46">
        <f t="shared" si="29"/>
        <v>0</v>
      </c>
      <c r="H65" s="45">
        <f t="shared" si="22"/>
        <v>0</v>
      </c>
      <c r="I65" s="45">
        <f>E65*C65</f>
        <v>0</v>
      </c>
      <c r="J65" s="45">
        <f>H65+I65</f>
        <v>0</v>
      </c>
      <c r="K65" s="115"/>
      <c r="L65" s="59">
        <f t="shared" si="23"/>
        <v>0</v>
      </c>
      <c r="M65" s="59">
        <f t="shared" si="24"/>
        <v>0</v>
      </c>
      <c r="N65" s="60">
        <f t="shared" si="25"/>
        <v>0</v>
      </c>
      <c r="O65" s="60">
        <f t="shared" si="26"/>
        <v>0</v>
      </c>
      <c r="P65" s="60">
        <f>N65+O65</f>
        <v>0</v>
      </c>
      <c r="Q65" s="61"/>
      <c r="R65" s="87">
        <f t="shared" si="14"/>
        <v>0</v>
      </c>
      <c r="S65" s="59">
        <f t="shared" si="20"/>
        <v>0</v>
      </c>
      <c r="T65" s="60">
        <f t="shared" si="15"/>
        <v>0</v>
      </c>
      <c r="U65" s="60">
        <f t="shared" si="27"/>
        <v>0</v>
      </c>
      <c r="V65" s="60">
        <f>T65+U65</f>
        <v>0</v>
      </c>
      <c r="W65" s="49">
        <f>Q65+K65+E65</f>
        <v>0</v>
      </c>
      <c r="X65" s="49">
        <f t="shared" ref="X65:Z93" si="59">S65+M65+G65</f>
        <v>0</v>
      </c>
      <c r="Y65" s="49">
        <f t="shared" si="59"/>
        <v>0</v>
      </c>
      <c r="Z65" s="49">
        <f t="shared" si="59"/>
        <v>0</v>
      </c>
      <c r="AA65" s="49">
        <f>Y65+Z65</f>
        <v>0</v>
      </c>
    </row>
    <row r="66" spans="1:27" x14ac:dyDescent="0.45">
      <c r="A66" s="20" t="s">
        <v>55</v>
      </c>
      <c r="B66" s="21">
        <v>11000</v>
      </c>
      <c r="C66" s="21">
        <v>0</v>
      </c>
      <c r="D66" s="43">
        <v>80</v>
      </c>
      <c r="E66" s="114"/>
      <c r="F66" s="46">
        <f t="shared" si="17"/>
        <v>0</v>
      </c>
      <c r="G66" s="46">
        <f t="shared" si="29"/>
        <v>0</v>
      </c>
      <c r="H66" s="45">
        <f t="shared" si="22"/>
        <v>0</v>
      </c>
      <c r="I66" s="45">
        <f t="shared" ref="I66:I69" si="60">E66*C66</f>
        <v>0</v>
      </c>
      <c r="J66" s="45">
        <f t="shared" ref="J66:J69" si="61">H66+I66</f>
        <v>0</v>
      </c>
      <c r="K66" s="114"/>
      <c r="L66" s="46">
        <f t="shared" si="23"/>
        <v>0</v>
      </c>
      <c r="M66" s="46">
        <f t="shared" si="24"/>
        <v>0</v>
      </c>
      <c r="N66" s="45">
        <f t="shared" si="25"/>
        <v>0</v>
      </c>
      <c r="O66" s="45">
        <f t="shared" si="26"/>
        <v>0</v>
      </c>
      <c r="P66" s="45">
        <f>N66+O66</f>
        <v>0</v>
      </c>
      <c r="Q66" s="47"/>
      <c r="R66" s="88">
        <f t="shared" si="14"/>
        <v>0</v>
      </c>
      <c r="S66" s="89">
        <f t="shared" si="20"/>
        <v>0</v>
      </c>
      <c r="T66" s="48">
        <f t="shared" si="15"/>
        <v>0</v>
      </c>
      <c r="U66" s="48">
        <f t="shared" si="27"/>
        <v>0</v>
      </c>
      <c r="V66" s="48">
        <f t="shared" ref="V66:V69" si="62">T66+U66</f>
        <v>0</v>
      </c>
      <c r="W66" s="49">
        <f>Q66+K66+E66</f>
        <v>0</v>
      </c>
      <c r="X66" s="49">
        <f t="shared" si="59"/>
        <v>0</v>
      </c>
      <c r="Y66" s="49">
        <f t="shared" si="59"/>
        <v>0</v>
      </c>
      <c r="Z66" s="49">
        <f t="shared" si="59"/>
        <v>0</v>
      </c>
      <c r="AA66" s="49">
        <f t="shared" ref="AA66:AA69" si="63">Y66+Z66</f>
        <v>0</v>
      </c>
    </row>
    <row r="67" spans="1:27" x14ac:dyDescent="0.45">
      <c r="A67" s="20" t="s">
        <v>56</v>
      </c>
      <c r="B67" s="21">
        <v>11000</v>
      </c>
      <c r="C67" s="21">
        <v>0</v>
      </c>
      <c r="D67" s="43">
        <v>90</v>
      </c>
      <c r="E67" s="114"/>
      <c r="F67" s="46">
        <f t="shared" si="17"/>
        <v>0</v>
      </c>
      <c r="G67" s="46">
        <f t="shared" si="29"/>
        <v>0</v>
      </c>
      <c r="H67" s="45">
        <f t="shared" si="22"/>
        <v>0</v>
      </c>
      <c r="I67" s="45">
        <f t="shared" si="60"/>
        <v>0</v>
      </c>
      <c r="J67" s="45">
        <f t="shared" si="61"/>
        <v>0</v>
      </c>
      <c r="K67" s="114"/>
      <c r="L67" s="46">
        <f t="shared" si="23"/>
        <v>0</v>
      </c>
      <c r="M67" s="46">
        <f t="shared" si="24"/>
        <v>0</v>
      </c>
      <c r="N67" s="45">
        <f t="shared" si="25"/>
        <v>0</v>
      </c>
      <c r="O67" s="45">
        <f t="shared" si="26"/>
        <v>0</v>
      </c>
      <c r="P67" s="45">
        <f>N67+O67</f>
        <v>0</v>
      </c>
      <c r="Q67" s="47"/>
      <c r="R67" s="88">
        <f t="shared" si="14"/>
        <v>0</v>
      </c>
      <c r="S67" s="89">
        <f t="shared" si="20"/>
        <v>0</v>
      </c>
      <c r="T67" s="48">
        <f t="shared" si="15"/>
        <v>0</v>
      </c>
      <c r="U67" s="48">
        <f t="shared" si="27"/>
        <v>0</v>
      </c>
      <c r="V67" s="48">
        <f t="shared" si="62"/>
        <v>0</v>
      </c>
      <c r="W67" s="49">
        <f>Q67+K67+E67</f>
        <v>0</v>
      </c>
      <c r="X67" s="49">
        <f t="shared" si="59"/>
        <v>0</v>
      </c>
      <c r="Y67" s="49">
        <f t="shared" si="59"/>
        <v>0</v>
      </c>
      <c r="Z67" s="49">
        <f t="shared" si="59"/>
        <v>0</v>
      </c>
      <c r="AA67" s="49">
        <f t="shared" si="63"/>
        <v>0</v>
      </c>
    </row>
    <row r="68" spans="1:27" x14ac:dyDescent="0.45">
      <c r="A68" s="20" t="s">
        <v>57</v>
      </c>
      <c r="B68" s="21">
        <v>11000</v>
      </c>
      <c r="C68" s="21">
        <v>0</v>
      </c>
      <c r="D68" s="43">
        <v>95</v>
      </c>
      <c r="E68" s="114"/>
      <c r="F68" s="46">
        <f t="shared" si="17"/>
        <v>0</v>
      </c>
      <c r="G68" s="46">
        <f t="shared" si="29"/>
        <v>0</v>
      </c>
      <c r="H68" s="45">
        <f t="shared" si="22"/>
        <v>0</v>
      </c>
      <c r="I68" s="45">
        <f t="shared" si="60"/>
        <v>0</v>
      </c>
      <c r="J68" s="45">
        <f t="shared" si="61"/>
        <v>0</v>
      </c>
      <c r="K68" s="114"/>
      <c r="L68" s="46">
        <f t="shared" si="23"/>
        <v>0</v>
      </c>
      <c r="M68" s="46">
        <f t="shared" si="24"/>
        <v>0</v>
      </c>
      <c r="N68" s="45">
        <f t="shared" si="25"/>
        <v>0</v>
      </c>
      <c r="O68" s="45">
        <f t="shared" si="26"/>
        <v>0</v>
      </c>
      <c r="P68" s="45">
        <f>N68+O68</f>
        <v>0</v>
      </c>
      <c r="Q68" s="47"/>
      <c r="R68" s="88">
        <f t="shared" si="14"/>
        <v>0</v>
      </c>
      <c r="S68" s="89">
        <f t="shared" si="20"/>
        <v>0</v>
      </c>
      <c r="T68" s="48">
        <f t="shared" si="15"/>
        <v>0</v>
      </c>
      <c r="U68" s="48">
        <f t="shared" si="27"/>
        <v>0</v>
      </c>
      <c r="V68" s="48">
        <f t="shared" si="62"/>
        <v>0</v>
      </c>
      <c r="W68" s="49">
        <f>Q68+K68+E68</f>
        <v>0</v>
      </c>
      <c r="X68" s="49">
        <f t="shared" si="59"/>
        <v>0</v>
      </c>
      <c r="Y68" s="49">
        <f t="shared" si="59"/>
        <v>0</v>
      </c>
      <c r="Z68" s="49">
        <f t="shared" si="59"/>
        <v>0</v>
      </c>
      <c r="AA68" s="49">
        <f t="shared" si="63"/>
        <v>0</v>
      </c>
    </row>
    <row r="69" spans="1:27" ht="19.5" thickBot="1" x14ac:dyDescent="0.5">
      <c r="A69" s="31" t="s">
        <v>58</v>
      </c>
      <c r="B69" s="90">
        <v>11000</v>
      </c>
      <c r="C69" s="90">
        <v>0</v>
      </c>
      <c r="D69" s="91">
        <v>95</v>
      </c>
      <c r="E69" s="92"/>
      <c r="F69" s="93">
        <f t="shared" si="17"/>
        <v>0</v>
      </c>
      <c r="G69" s="93">
        <f t="shared" si="29"/>
        <v>0</v>
      </c>
      <c r="H69" s="62">
        <f t="shared" si="22"/>
        <v>0</v>
      </c>
      <c r="I69" s="62">
        <f t="shared" si="60"/>
        <v>0</v>
      </c>
      <c r="J69" s="62">
        <f t="shared" si="61"/>
        <v>0</v>
      </c>
      <c r="K69" s="94"/>
      <c r="L69" s="93">
        <f t="shared" si="23"/>
        <v>0</v>
      </c>
      <c r="M69" s="93">
        <f t="shared" si="24"/>
        <v>0</v>
      </c>
      <c r="N69" s="62">
        <f t="shared" si="25"/>
        <v>0</v>
      </c>
      <c r="O69" s="62">
        <f t="shared" si="26"/>
        <v>0</v>
      </c>
      <c r="P69" s="62">
        <f>N69+O69</f>
        <v>0</v>
      </c>
      <c r="Q69" s="92"/>
      <c r="R69" s="95">
        <f t="shared" si="14"/>
        <v>0</v>
      </c>
      <c r="S69" s="96">
        <f t="shared" si="20"/>
        <v>0</v>
      </c>
      <c r="T69" s="97">
        <f t="shared" si="15"/>
        <v>0</v>
      </c>
      <c r="U69" s="97">
        <f t="shared" si="27"/>
        <v>0</v>
      </c>
      <c r="V69" s="97">
        <f t="shared" si="62"/>
        <v>0</v>
      </c>
      <c r="W69" s="98">
        <f>Q69+K69+E69</f>
        <v>0</v>
      </c>
      <c r="X69" s="98">
        <f t="shared" si="59"/>
        <v>0</v>
      </c>
      <c r="Y69" s="98">
        <f t="shared" si="59"/>
        <v>0</v>
      </c>
      <c r="Z69" s="98">
        <f t="shared" si="59"/>
        <v>0</v>
      </c>
      <c r="AA69" s="98">
        <f t="shared" si="63"/>
        <v>0</v>
      </c>
    </row>
    <row r="70" spans="1:27" x14ac:dyDescent="0.45">
      <c r="A70" s="37" t="s">
        <v>67</v>
      </c>
      <c r="B70" s="116"/>
      <c r="C70" s="116"/>
      <c r="D70" s="117"/>
      <c r="E70" s="118"/>
      <c r="F70" s="101">
        <f t="shared" si="17"/>
        <v>0</v>
      </c>
      <c r="G70" s="101">
        <f t="shared" si="29"/>
        <v>0</v>
      </c>
      <c r="H70" s="102">
        <f t="shared" si="22"/>
        <v>0</v>
      </c>
      <c r="I70" s="119"/>
      <c r="J70" s="119"/>
      <c r="K70" s="118"/>
      <c r="L70" s="101">
        <f t="shared" si="23"/>
        <v>0</v>
      </c>
      <c r="M70" s="101">
        <f t="shared" si="24"/>
        <v>0</v>
      </c>
      <c r="N70" s="102">
        <f t="shared" si="25"/>
        <v>0</v>
      </c>
      <c r="O70" s="102">
        <f t="shared" si="26"/>
        <v>0</v>
      </c>
      <c r="P70" s="119"/>
      <c r="Q70" s="120"/>
      <c r="R70" s="85">
        <f t="shared" si="14"/>
        <v>0</v>
      </c>
      <c r="S70" s="104">
        <f t="shared" si="20"/>
        <v>0</v>
      </c>
      <c r="T70" s="86">
        <f t="shared" si="15"/>
        <v>0</v>
      </c>
      <c r="U70" s="86">
        <f t="shared" si="27"/>
        <v>0</v>
      </c>
      <c r="V70" s="121"/>
      <c r="W70" s="122"/>
      <c r="X70" s="105">
        <f t="shared" si="59"/>
        <v>0</v>
      </c>
      <c r="Y70" s="122"/>
      <c r="Z70" s="122"/>
      <c r="AA70" s="122"/>
    </row>
    <row r="71" spans="1:27" x14ac:dyDescent="0.45">
      <c r="A71" s="20" t="s">
        <v>54</v>
      </c>
      <c r="B71" s="21">
        <v>11000</v>
      </c>
      <c r="C71" s="21">
        <v>0</v>
      </c>
      <c r="D71" s="43">
        <v>80</v>
      </c>
      <c r="E71" s="47"/>
      <c r="F71" s="46">
        <f t="shared" si="17"/>
        <v>0</v>
      </c>
      <c r="G71" s="46">
        <f t="shared" si="29"/>
        <v>0</v>
      </c>
      <c r="H71" s="45">
        <f t="shared" si="22"/>
        <v>0</v>
      </c>
      <c r="I71" s="45">
        <f>E71*C71</f>
        <v>0</v>
      </c>
      <c r="J71" s="45">
        <f>H71+I71</f>
        <v>0</v>
      </c>
      <c r="K71" s="58"/>
      <c r="L71" s="59">
        <f t="shared" si="23"/>
        <v>0</v>
      </c>
      <c r="M71" s="59">
        <f t="shared" si="24"/>
        <v>0</v>
      </c>
      <c r="N71" s="60">
        <f t="shared" si="25"/>
        <v>0</v>
      </c>
      <c r="O71" s="60">
        <f t="shared" si="26"/>
        <v>0</v>
      </c>
      <c r="P71" s="60">
        <f>N71+O71</f>
        <v>0</v>
      </c>
      <c r="Q71" s="61"/>
      <c r="R71" s="87">
        <f t="shared" si="14"/>
        <v>0</v>
      </c>
      <c r="S71" s="59">
        <f t="shared" si="20"/>
        <v>0</v>
      </c>
      <c r="T71" s="60">
        <f t="shared" si="15"/>
        <v>0</v>
      </c>
      <c r="U71" s="60">
        <f t="shared" si="27"/>
        <v>0</v>
      </c>
      <c r="V71" s="60">
        <f>T71+U71</f>
        <v>0</v>
      </c>
      <c r="W71" s="49">
        <f>Q71+K71+E71</f>
        <v>0</v>
      </c>
      <c r="X71" s="49">
        <f t="shared" si="59"/>
        <v>0</v>
      </c>
      <c r="Y71" s="49">
        <f t="shared" si="59"/>
        <v>0</v>
      </c>
      <c r="Z71" s="49">
        <f t="shared" si="59"/>
        <v>0</v>
      </c>
      <c r="AA71" s="49">
        <f>Y71+Z71</f>
        <v>0</v>
      </c>
    </row>
    <row r="72" spans="1:27" x14ac:dyDescent="0.45">
      <c r="A72" s="20" t="s">
        <v>55</v>
      </c>
      <c r="B72" s="21">
        <v>11000</v>
      </c>
      <c r="C72" s="21">
        <v>0</v>
      </c>
      <c r="D72" s="43">
        <v>80</v>
      </c>
      <c r="E72" s="47"/>
      <c r="F72" s="46">
        <f t="shared" si="17"/>
        <v>0</v>
      </c>
      <c r="G72" s="46">
        <f t="shared" si="29"/>
        <v>0</v>
      </c>
      <c r="H72" s="45">
        <f t="shared" si="22"/>
        <v>0</v>
      </c>
      <c r="I72" s="45">
        <f t="shared" ref="I72:I75" si="64">E72*C72</f>
        <v>0</v>
      </c>
      <c r="J72" s="45">
        <f t="shared" ref="J72:J75" si="65">H72+I72</f>
        <v>0</v>
      </c>
      <c r="K72" s="44"/>
      <c r="L72" s="46">
        <f t="shared" si="23"/>
        <v>0</v>
      </c>
      <c r="M72" s="46">
        <f t="shared" si="24"/>
        <v>0</v>
      </c>
      <c r="N72" s="45">
        <f t="shared" si="25"/>
        <v>0</v>
      </c>
      <c r="O72" s="45">
        <f t="shared" si="26"/>
        <v>0</v>
      </c>
      <c r="P72" s="45">
        <f>N72+O72</f>
        <v>0</v>
      </c>
      <c r="Q72" s="47"/>
      <c r="R72" s="88">
        <f t="shared" si="14"/>
        <v>0</v>
      </c>
      <c r="S72" s="89">
        <f t="shared" si="20"/>
        <v>0</v>
      </c>
      <c r="T72" s="48">
        <f t="shared" si="15"/>
        <v>0</v>
      </c>
      <c r="U72" s="48">
        <f t="shared" si="27"/>
        <v>0</v>
      </c>
      <c r="V72" s="48">
        <f t="shared" ref="V72:V75" si="66">T72+U72</f>
        <v>0</v>
      </c>
      <c r="W72" s="49">
        <f>Q72+K72+E72</f>
        <v>0</v>
      </c>
      <c r="X72" s="49">
        <f t="shared" si="59"/>
        <v>0</v>
      </c>
      <c r="Y72" s="49">
        <f t="shared" si="59"/>
        <v>0</v>
      </c>
      <c r="Z72" s="49">
        <f t="shared" si="59"/>
        <v>0</v>
      </c>
      <c r="AA72" s="49">
        <f t="shared" ref="AA72:AA75" si="67">Y72+Z72</f>
        <v>0</v>
      </c>
    </row>
    <row r="73" spans="1:27" x14ac:dyDescent="0.45">
      <c r="A73" s="20" t="s">
        <v>56</v>
      </c>
      <c r="B73" s="21">
        <v>11000</v>
      </c>
      <c r="C73" s="21">
        <v>0</v>
      </c>
      <c r="D73" s="43">
        <v>90</v>
      </c>
      <c r="E73" s="47"/>
      <c r="F73" s="46">
        <f t="shared" si="17"/>
        <v>0</v>
      </c>
      <c r="G73" s="46">
        <f t="shared" si="29"/>
        <v>0</v>
      </c>
      <c r="H73" s="45">
        <f t="shared" si="22"/>
        <v>0</v>
      </c>
      <c r="I73" s="45">
        <f t="shared" si="64"/>
        <v>0</v>
      </c>
      <c r="J73" s="45">
        <f t="shared" si="65"/>
        <v>0</v>
      </c>
      <c r="K73" s="44"/>
      <c r="L73" s="46">
        <f t="shared" si="23"/>
        <v>0</v>
      </c>
      <c r="M73" s="46">
        <f t="shared" si="24"/>
        <v>0</v>
      </c>
      <c r="N73" s="45">
        <f t="shared" si="25"/>
        <v>0</v>
      </c>
      <c r="O73" s="45">
        <f t="shared" si="26"/>
        <v>0</v>
      </c>
      <c r="P73" s="45">
        <f>N73+O73</f>
        <v>0</v>
      </c>
      <c r="Q73" s="47"/>
      <c r="R73" s="88">
        <f t="shared" si="14"/>
        <v>0</v>
      </c>
      <c r="S73" s="89">
        <f t="shared" si="20"/>
        <v>0</v>
      </c>
      <c r="T73" s="48">
        <f t="shared" si="15"/>
        <v>0</v>
      </c>
      <c r="U73" s="48">
        <f t="shared" si="27"/>
        <v>0</v>
      </c>
      <c r="V73" s="48">
        <f t="shared" si="66"/>
        <v>0</v>
      </c>
      <c r="W73" s="49">
        <f>Q73+K73+E73</f>
        <v>0</v>
      </c>
      <c r="X73" s="49">
        <f t="shared" si="59"/>
        <v>0</v>
      </c>
      <c r="Y73" s="49">
        <f t="shared" si="59"/>
        <v>0</v>
      </c>
      <c r="Z73" s="49">
        <f t="shared" si="59"/>
        <v>0</v>
      </c>
      <c r="AA73" s="49">
        <f t="shared" si="67"/>
        <v>0</v>
      </c>
    </row>
    <row r="74" spans="1:27" x14ac:dyDescent="0.45">
      <c r="A74" s="20" t="s">
        <v>57</v>
      </c>
      <c r="B74" s="21">
        <v>11000</v>
      </c>
      <c r="C74" s="21">
        <v>0</v>
      </c>
      <c r="D74" s="43">
        <v>95</v>
      </c>
      <c r="E74" s="47"/>
      <c r="F74" s="46">
        <f t="shared" si="17"/>
        <v>0</v>
      </c>
      <c r="G74" s="46">
        <f t="shared" si="29"/>
        <v>0</v>
      </c>
      <c r="H74" s="45">
        <f t="shared" si="22"/>
        <v>0</v>
      </c>
      <c r="I74" s="45">
        <f t="shared" si="64"/>
        <v>0</v>
      </c>
      <c r="J74" s="45">
        <f t="shared" si="65"/>
        <v>0</v>
      </c>
      <c r="K74" s="44"/>
      <c r="L74" s="46">
        <f t="shared" si="23"/>
        <v>0</v>
      </c>
      <c r="M74" s="46">
        <f t="shared" si="24"/>
        <v>0</v>
      </c>
      <c r="N74" s="45">
        <f t="shared" si="25"/>
        <v>0</v>
      </c>
      <c r="O74" s="45">
        <f t="shared" si="26"/>
        <v>0</v>
      </c>
      <c r="P74" s="45">
        <f>N74+O74</f>
        <v>0</v>
      </c>
      <c r="Q74" s="47"/>
      <c r="R74" s="88">
        <f t="shared" si="14"/>
        <v>0</v>
      </c>
      <c r="S74" s="89">
        <f t="shared" si="20"/>
        <v>0</v>
      </c>
      <c r="T74" s="48">
        <f t="shared" si="15"/>
        <v>0</v>
      </c>
      <c r="U74" s="48">
        <f t="shared" si="27"/>
        <v>0</v>
      </c>
      <c r="V74" s="48">
        <f t="shared" si="66"/>
        <v>0</v>
      </c>
      <c r="W74" s="49">
        <f>Q74+K74+E74</f>
        <v>0</v>
      </c>
      <c r="X74" s="49">
        <f t="shared" si="59"/>
        <v>0</v>
      </c>
      <c r="Y74" s="49">
        <f t="shared" si="59"/>
        <v>0</v>
      </c>
      <c r="Z74" s="49">
        <f t="shared" si="59"/>
        <v>0</v>
      </c>
      <c r="AA74" s="49">
        <f t="shared" si="67"/>
        <v>0</v>
      </c>
    </row>
    <row r="75" spans="1:27" ht="19.5" thickBot="1" x14ac:dyDescent="0.5">
      <c r="A75" s="31" t="s">
        <v>58</v>
      </c>
      <c r="B75" s="90">
        <v>11000</v>
      </c>
      <c r="C75" s="90">
        <v>0</v>
      </c>
      <c r="D75" s="91">
        <v>95</v>
      </c>
      <c r="E75" s="92"/>
      <c r="F75" s="93">
        <f t="shared" si="17"/>
        <v>0</v>
      </c>
      <c r="G75" s="93">
        <f t="shared" si="29"/>
        <v>0</v>
      </c>
      <c r="H75" s="62">
        <f t="shared" si="22"/>
        <v>0</v>
      </c>
      <c r="I75" s="62">
        <f t="shared" si="64"/>
        <v>0</v>
      </c>
      <c r="J75" s="62">
        <f t="shared" si="65"/>
        <v>0</v>
      </c>
      <c r="K75" s="94"/>
      <c r="L75" s="93">
        <f t="shared" si="23"/>
        <v>0</v>
      </c>
      <c r="M75" s="93">
        <f t="shared" si="24"/>
        <v>0</v>
      </c>
      <c r="N75" s="62">
        <f t="shared" si="25"/>
        <v>0</v>
      </c>
      <c r="O75" s="62">
        <f t="shared" si="26"/>
        <v>0</v>
      </c>
      <c r="P75" s="62">
        <f>N75+O75</f>
        <v>0</v>
      </c>
      <c r="Q75" s="92"/>
      <c r="R75" s="95">
        <f t="shared" si="14"/>
        <v>0</v>
      </c>
      <c r="S75" s="96">
        <f t="shared" si="20"/>
        <v>0</v>
      </c>
      <c r="T75" s="97">
        <f t="shared" si="15"/>
        <v>0</v>
      </c>
      <c r="U75" s="97">
        <f t="shared" si="27"/>
        <v>0</v>
      </c>
      <c r="V75" s="97">
        <f t="shared" si="66"/>
        <v>0</v>
      </c>
      <c r="W75" s="98">
        <f>Q75+K75+E75</f>
        <v>0</v>
      </c>
      <c r="X75" s="98">
        <f t="shared" si="59"/>
        <v>0</v>
      </c>
      <c r="Y75" s="98">
        <f t="shared" si="59"/>
        <v>0</v>
      </c>
      <c r="Z75" s="98">
        <f t="shared" si="59"/>
        <v>0</v>
      </c>
      <c r="AA75" s="98">
        <f t="shared" si="67"/>
        <v>0</v>
      </c>
    </row>
    <row r="76" spans="1:27" x14ac:dyDescent="0.45">
      <c r="A76" s="37" t="s">
        <v>68</v>
      </c>
      <c r="B76" s="116"/>
      <c r="C76" s="116"/>
      <c r="D76" s="117"/>
      <c r="E76" s="118"/>
      <c r="F76" s="101">
        <f t="shared" si="17"/>
        <v>0</v>
      </c>
      <c r="G76" s="101">
        <f t="shared" si="29"/>
        <v>0</v>
      </c>
      <c r="H76" s="102">
        <f t="shared" si="22"/>
        <v>0</v>
      </c>
      <c r="I76" s="119"/>
      <c r="J76" s="119"/>
      <c r="K76" s="118"/>
      <c r="L76" s="101">
        <f t="shared" si="23"/>
        <v>0</v>
      </c>
      <c r="M76" s="101">
        <f t="shared" si="24"/>
        <v>0</v>
      </c>
      <c r="N76" s="102">
        <f t="shared" si="25"/>
        <v>0</v>
      </c>
      <c r="O76" s="102">
        <f t="shared" si="26"/>
        <v>0</v>
      </c>
      <c r="P76" s="119"/>
      <c r="Q76" s="120"/>
      <c r="R76" s="85">
        <f t="shared" si="14"/>
        <v>0</v>
      </c>
      <c r="S76" s="104">
        <f t="shared" si="20"/>
        <v>0</v>
      </c>
      <c r="T76" s="86">
        <f t="shared" si="15"/>
        <v>0</v>
      </c>
      <c r="U76" s="86">
        <f t="shared" si="27"/>
        <v>0</v>
      </c>
      <c r="V76" s="121"/>
      <c r="W76" s="122"/>
      <c r="X76" s="105">
        <f t="shared" si="59"/>
        <v>0</v>
      </c>
      <c r="Y76" s="122"/>
      <c r="Z76" s="122"/>
      <c r="AA76" s="122"/>
    </row>
    <row r="77" spans="1:27" x14ac:dyDescent="0.45">
      <c r="A77" s="20" t="s">
        <v>54</v>
      </c>
      <c r="B77" s="21">
        <v>11000</v>
      </c>
      <c r="C77" s="21">
        <v>0</v>
      </c>
      <c r="D77" s="43">
        <v>80</v>
      </c>
      <c r="E77" s="47"/>
      <c r="F77" s="46">
        <f t="shared" si="17"/>
        <v>0</v>
      </c>
      <c r="G77" s="46">
        <f t="shared" si="29"/>
        <v>0</v>
      </c>
      <c r="H77" s="45">
        <f t="shared" si="22"/>
        <v>0</v>
      </c>
      <c r="I77" s="45">
        <f>E77*C77</f>
        <v>0</v>
      </c>
      <c r="J77" s="45">
        <f>H77+I77</f>
        <v>0</v>
      </c>
      <c r="K77" s="58"/>
      <c r="L77" s="59">
        <f t="shared" si="23"/>
        <v>0</v>
      </c>
      <c r="M77" s="59">
        <f t="shared" si="24"/>
        <v>0</v>
      </c>
      <c r="N77" s="60">
        <f t="shared" si="25"/>
        <v>0</v>
      </c>
      <c r="O77" s="60">
        <f t="shared" si="26"/>
        <v>0</v>
      </c>
      <c r="P77" s="60">
        <f>N77+O77</f>
        <v>0</v>
      </c>
      <c r="Q77" s="61"/>
      <c r="R77" s="87">
        <f t="shared" si="14"/>
        <v>0</v>
      </c>
      <c r="S77" s="59">
        <f t="shared" si="20"/>
        <v>0</v>
      </c>
      <c r="T77" s="60">
        <f t="shared" si="15"/>
        <v>0</v>
      </c>
      <c r="U77" s="60">
        <f t="shared" si="27"/>
        <v>0</v>
      </c>
      <c r="V77" s="60">
        <f>T77+U77</f>
        <v>0</v>
      </c>
      <c r="W77" s="49">
        <f>Q77+K77+E77</f>
        <v>0</v>
      </c>
      <c r="X77" s="49">
        <f t="shared" si="59"/>
        <v>0</v>
      </c>
      <c r="Y77" s="49">
        <f t="shared" si="59"/>
        <v>0</v>
      </c>
      <c r="Z77" s="49">
        <f t="shared" si="59"/>
        <v>0</v>
      </c>
      <c r="AA77" s="49">
        <f>Y77+Z77</f>
        <v>0</v>
      </c>
    </row>
    <row r="78" spans="1:27" x14ac:dyDescent="0.45">
      <c r="A78" s="20" t="s">
        <v>55</v>
      </c>
      <c r="B78" s="21">
        <v>11000</v>
      </c>
      <c r="C78" s="21">
        <v>0</v>
      </c>
      <c r="D78" s="43">
        <v>80</v>
      </c>
      <c r="E78" s="47"/>
      <c r="F78" s="46">
        <f t="shared" si="17"/>
        <v>0</v>
      </c>
      <c r="G78" s="46">
        <f t="shared" si="29"/>
        <v>0</v>
      </c>
      <c r="H78" s="45">
        <f t="shared" si="22"/>
        <v>0</v>
      </c>
      <c r="I78" s="45">
        <f t="shared" ref="I78:I81" si="68">E78*C78</f>
        <v>0</v>
      </c>
      <c r="J78" s="45">
        <f t="shared" ref="J78:J81" si="69">H78+I78</f>
        <v>0</v>
      </c>
      <c r="K78" s="44"/>
      <c r="L78" s="46">
        <f t="shared" si="23"/>
        <v>0</v>
      </c>
      <c r="M78" s="46">
        <f t="shared" si="24"/>
        <v>0</v>
      </c>
      <c r="N78" s="45">
        <f t="shared" si="25"/>
        <v>0</v>
      </c>
      <c r="O78" s="45">
        <f t="shared" si="26"/>
        <v>0</v>
      </c>
      <c r="P78" s="45">
        <f>N78+O78</f>
        <v>0</v>
      </c>
      <c r="Q78" s="47"/>
      <c r="R78" s="88">
        <f t="shared" si="14"/>
        <v>0</v>
      </c>
      <c r="S78" s="89">
        <f t="shared" si="20"/>
        <v>0</v>
      </c>
      <c r="T78" s="48">
        <f t="shared" si="15"/>
        <v>0</v>
      </c>
      <c r="U78" s="48">
        <f t="shared" si="27"/>
        <v>0</v>
      </c>
      <c r="V78" s="48">
        <f t="shared" ref="V78:V81" si="70">T78+U78</f>
        <v>0</v>
      </c>
      <c r="W78" s="49">
        <f>Q78+K78+E78</f>
        <v>0</v>
      </c>
      <c r="X78" s="49">
        <f t="shared" si="59"/>
        <v>0</v>
      </c>
      <c r="Y78" s="49">
        <f t="shared" si="59"/>
        <v>0</v>
      </c>
      <c r="Z78" s="49">
        <f t="shared" si="59"/>
        <v>0</v>
      </c>
      <c r="AA78" s="49">
        <f t="shared" ref="AA78:AA81" si="71">Y78+Z78</f>
        <v>0</v>
      </c>
    </row>
    <row r="79" spans="1:27" x14ac:dyDescent="0.45">
      <c r="A79" s="20" t="s">
        <v>56</v>
      </c>
      <c r="B79" s="21">
        <v>11000</v>
      </c>
      <c r="C79" s="21">
        <v>0</v>
      </c>
      <c r="D79" s="43">
        <v>90</v>
      </c>
      <c r="E79" s="47"/>
      <c r="F79" s="46">
        <f t="shared" si="17"/>
        <v>0</v>
      </c>
      <c r="G79" s="46">
        <f t="shared" si="29"/>
        <v>0</v>
      </c>
      <c r="H79" s="45">
        <f t="shared" si="22"/>
        <v>0</v>
      </c>
      <c r="I79" s="45">
        <f t="shared" si="68"/>
        <v>0</v>
      </c>
      <c r="J79" s="45">
        <f t="shared" si="69"/>
        <v>0</v>
      </c>
      <c r="K79" s="44"/>
      <c r="L79" s="46">
        <f t="shared" si="23"/>
        <v>0</v>
      </c>
      <c r="M79" s="46">
        <f t="shared" si="24"/>
        <v>0</v>
      </c>
      <c r="N79" s="45">
        <f t="shared" si="25"/>
        <v>0</v>
      </c>
      <c r="O79" s="45">
        <f t="shared" si="26"/>
        <v>0</v>
      </c>
      <c r="P79" s="45">
        <f>N79+O79</f>
        <v>0</v>
      </c>
      <c r="Q79" s="47"/>
      <c r="R79" s="88">
        <f t="shared" si="14"/>
        <v>0</v>
      </c>
      <c r="S79" s="89">
        <f t="shared" si="20"/>
        <v>0</v>
      </c>
      <c r="T79" s="48">
        <f t="shared" si="15"/>
        <v>0</v>
      </c>
      <c r="U79" s="48">
        <f t="shared" si="27"/>
        <v>0</v>
      </c>
      <c r="V79" s="48">
        <f t="shared" si="70"/>
        <v>0</v>
      </c>
      <c r="W79" s="49">
        <f>Q79+K79+E79</f>
        <v>0</v>
      </c>
      <c r="X79" s="49">
        <f t="shared" si="59"/>
        <v>0</v>
      </c>
      <c r="Y79" s="49">
        <f t="shared" si="59"/>
        <v>0</v>
      </c>
      <c r="Z79" s="49">
        <f t="shared" si="59"/>
        <v>0</v>
      </c>
      <c r="AA79" s="49">
        <f t="shared" si="71"/>
        <v>0</v>
      </c>
    </row>
    <row r="80" spans="1:27" x14ac:dyDescent="0.45">
      <c r="A80" s="20" t="s">
        <v>57</v>
      </c>
      <c r="B80" s="21">
        <v>11000</v>
      </c>
      <c r="C80" s="21">
        <v>0</v>
      </c>
      <c r="D80" s="43">
        <v>95</v>
      </c>
      <c r="E80" s="47"/>
      <c r="F80" s="46">
        <f t="shared" si="17"/>
        <v>0</v>
      </c>
      <c r="G80" s="46">
        <f t="shared" si="29"/>
        <v>0</v>
      </c>
      <c r="H80" s="45">
        <f t="shared" si="22"/>
        <v>0</v>
      </c>
      <c r="I80" s="45">
        <f t="shared" si="68"/>
        <v>0</v>
      </c>
      <c r="J80" s="45">
        <f t="shared" si="69"/>
        <v>0</v>
      </c>
      <c r="K80" s="44"/>
      <c r="L80" s="46">
        <f t="shared" si="23"/>
        <v>0</v>
      </c>
      <c r="M80" s="46">
        <f t="shared" si="24"/>
        <v>0</v>
      </c>
      <c r="N80" s="45">
        <f t="shared" si="25"/>
        <v>0</v>
      </c>
      <c r="O80" s="45">
        <f t="shared" si="26"/>
        <v>0</v>
      </c>
      <c r="P80" s="45">
        <f>N80+O80</f>
        <v>0</v>
      </c>
      <c r="Q80" s="47"/>
      <c r="R80" s="88">
        <f t="shared" ref="R80:R93" si="72">SUM(Q80*D80/100)</f>
        <v>0</v>
      </c>
      <c r="S80" s="89">
        <f t="shared" si="20"/>
        <v>0</v>
      </c>
      <c r="T80" s="48">
        <f t="shared" si="15"/>
        <v>0</v>
      </c>
      <c r="U80" s="48">
        <f t="shared" si="27"/>
        <v>0</v>
      </c>
      <c r="V80" s="48">
        <f t="shared" si="70"/>
        <v>0</v>
      </c>
      <c r="W80" s="49">
        <f>Q80+K80+E80</f>
        <v>0</v>
      </c>
      <c r="X80" s="49">
        <f t="shared" si="59"/>
        <v>0</v>
      </c>
      <c r="Y80" s="49">
        <f t="shared" si="59"/>
        <v>0</v>
      </c>
      <c r="Z80" s="49">
        <f t="shared" si="59"/>
        <v>0</v>
      </c>
      <c r="AA80" s="49">
        <f t="shared" si="71"/>
        <v>0</v>
      </c>
    </row>
    <row r="81" spans="1:27" ht="19.5" thickBot="1" x14ac:dyDescent="0.5">
      <c r="A81" s="31" t="s">
        <v>58</v>
      </c>
      <c r="B81" s="90">
        <v>11000</v>
      </c>
      <c r="C81" s="90">
        <v>0</v>
      </c>
      <c r="D81" s="91">
        <v>95</v>
      </c>
      <c r="E81" s="92"/>
      <c r="F81" s="93">
        <f t="shared" si="17"/>
        <v>0</v>
      </c>
      <c r="G81" s="93">
        <f t="shared" si="29"/>
        <v>0</v>
      </c>
      <c r="H81" s="62">
        <f t="shared" si="22"/>
        <v>0</v>
      </c>
      <c r="I81" s="62">
        <f t="shared" si="68"/>
        <v>0</v>
      </c>
      <c r="J81" s="62">
        <f t="shared" si="69"/>
        <v>0</v>
      </c>
      <c r="K81" s="94"/>
      <c r="L81" s="93">
        <f t="shared" si="23"/>
        <v>0</v>
      </c>
      <c r="M81" s="93">
        <f t="shared" si="24"/>
        <v>0</v>
      </c>
      <c r="N81" s="62">
        <f t="shared" si="25"/>
        <v>0</v>
      </c>
      <c r="O81" s="62">
        <f t="shared" si="26"/>
        <v>0</v>
      </c>
      <c r="P81" s="62">
        <f>N81+O81</f>
        <v>0</v>
      </c>
      <c r="Q81" s="92"/>
      <c r="R81" s="95">
        <f t="shared" si="72"/>
        <v>0</v>
      </c>
      <c r="S81" s="96">
        <f t="shared" si="20"/>
        <v>0</v>
      </c>
      <c r="T81" s="97">
        <f t="shared" ref="T81:T93" si="73">+S81*B81</f>
        <v>0</v>
      </c>
      <c r="U81" s="97">
        <f t="shared" si="27"/>
        <v>0</v>
      </c>
      <c r="V81" s="97">
        <f t="shared" si="70"/>
        <v>0</v>
      </c>
      <c r="W81" s="98">
        <f>Q81+K81+E81</f>
        <v>0</v>
      </c>
      <c r="X81" s="98">
        <f t="shared" si="59"/>
        <v>0</v>
      </c>
      <c r="Y81" s="98">
        <f t="shared" si="59"/>
        <v>0</v>
      </c>
      <c r="Z81" s="98">
        <f t="shared" si="59"/>
        <v>0</v>
      </c>
      <c r="AA81" s="98">
        <f t="shared" si="71"/>
        <v>0</v>
      </c>
    </row>
    <row r="82" spans="1:27" x14ac:dyDescent="0.45">
      <c r="A82" s="37" t="s">
        <v>69</v>
      </c>
      <c r="B82" s="116"/>
      <c r="C82" s="116"/>
      <c r="D82" s="117"/>
      <c r="E82" s="118"/>
      <c r="F82" s="101"/>
      <c r="G82" s="101"/>
      <c r="H82" s="102"/>
      <c r="I82" s="119"/>
      <c r="J82" s="119"/>
      <c r="K82" s="118"/>
      <c r="L82" s="101"/>
      <c r="M82" s="101"/>
      <c r="N82" s="102">
        <f t="shared" si="25"/>
        <v>0</v>
      </c>
      <c r="O82" s="102">
        <f t="shared" si="26"/>
        <v>0</v>
      </c>
      <c r="P82" s="119"/>
      <c r="Q82" s="120"/>
      <c r="R82" s="85"/>
      <c r="S82" s="104"/>
      <c r="T82" s="86"/>
      <c r="U82" s="86">
        <f t="shared" si="27"/>
        <v>0</v>
      </c>
      <c r="V82" s="121"/>
      <c r="W82" s="122"/>
      <c r="X82" s="105">
        <f t="shared" si="59"/>
        <v>0</v>
      </c>
      <c r="Y82" s="122"/>
      <c r="Z82" s="122"/>
      <c r="AA82" s="122"/>
    </row>
    <row r="83" spans="1:27" x14ac:dyDescent="0.45">
      <c r="A83" s="20" t="s">
        <v>54</v>
      </c>
      <c r="B83" s="21">
        <v>11000</v>
      </c>
      <c r="C83" s="21">
        <v>0</v>
      </c>
      <c r="D83" s="43">
        <v>80</v>
      </c>
      <c r="E83" s="114"/>
      <c r="F83" s="46">
        <f t="shared" si="17"/>
        <v>0</v>
      </c>
      <c r="G83" s="46">
        <f t="shared" ref="G83:G93" si="74">ROUNDUP(F83,0)</f>
        <v>0</v>
      </c>
      <c r="H83" s="45">
        <f t="shared" ref="H83:H92" si="75">G83*B83</f>
        <v>0</v>
      </c>
      <c r="I83" s="45">
        <f>E83*C83</f>
        <v>0</v>
      </c>
      <c r="J83" s="45">
        <f>H83+I83</f>
        <v>0</v>
      </c>
      <c r="K83" s="115"/>
      <c r="L83" s="59">
        <f t="shared" ref="L83:L93" si="76">SUM(K83*B83/100)</f>
        <v>0</v>
      </c>
      <c r="M83" s="59">
        <f t="shared" ref="M83:M93" si="77">ROUNDUP(L83,0)</f>
        <v>0</v>
      </c>
      <c r="N83" s="60">
        <f t="shared" ref="N83:N93" si="78">K83*7000</f>
        <v>0</v>
      </c>
      <c r="O83" s="60">
        <f t="shared" ref="O83:O93" si="79">M83*C83</f>
        <v>0</v>
      </c>
      <c r="P83" s="60">
        <f>N83+O83</f>
        <v>0</v>
      </c>
      <c r="Q83" s="61"/>
      <c r="R83" s="87">
        <f t="shared" si="72"/>
        <v>0</v>
      </c>
      <c r="S83" s="59">
        <f t="shared" ref="S83:S93" si="80">ROUNDUP(R83,0)</f>
        <v>0</v>
      </c>
      <c r="T83" s="60">
        <f t="shared" si="73"/>
        <v>0</v>
      </c>
      <c r="U83" s="60">
        <f t="shared" ref="U83:U93" si="81">+S83*C83</f>
        <v>0</v>
      </c>
      <c r="V83" s="60">
        <f>T83+U83</f>
        <v>0</v>
      </c>
      <c r="W83" s="49">
        <f>Q83+K83+E83</f>
        <v>0</v>
      </c>
      <c r="X83" s="49">
        <f t="shared" si="59"/>
        <v>0</v>
      </c>
      <c r="Y83" s="49">
        <f t="shared" si="59"/>
        <v>0</v>
      </c>
      <c r="Z83" s="49">
        <f t="shared" si="59"/>
        <v>0</v>
      </c>
      <c r="AA83" s="49">
        <f>Y83+Z83</f>
        <v>0</v>
      </c>
    </row>
    <row r="84" spans="1:27" x14ac:dyDescent="0.45">
      <c r="A84" s="20" t="s">
        <v>55</v>
      </c>
      <c r="B84" s="21">
        <v>11000</v>
      </c>
      <c r="C84" s="21">
        <v>0</v>
      </c>
      <c r="D84" s="43">
        <v>80</v>
      </c>
      <c r="E84" s="114"/>
      <c r="F84" s="46">
        <f t="shared" si="17"/>
        <v>0</v>
      </c>
      <c r="G84" s="46">
        <f t="shared" si="74"/>
        <v>0</v>
      </c>
      <c r="H84" s="45">
        <f t="shared" si="75"/>
        <v>0</v>
      </c>
      <c r="I84" s="45">
        <f t="shared" ref="I84:I87" si="82">E84*C84</f>
        <v>0</v>
      </c>
      <c r="J84" s="45">
        <f t="shared" ref="J84:J87" si="83">H84+I84</f>
        <v>0</v>
      </c>
      <c r="K84" s="114"/>
      <c r="L84" s="46">
        <f t="shared" si="76"/>
        <v>0</v>
      </c>
      <c r="M84" s="46">
        <f t="shared" si="77"/>
        <v>0</v>
      </c>
      <c r="N84" s="45">
        <f t="shared" si="78"/>
        <v>0</v>
      </c>
      <c r="O84" s="45">
        <f t="shared" si="79"/>
        <v>0</v>
      </c>
      <c r="P84" s="45">
        <f>N84+O84</f>
        <v>0</v>
      </c>
      <c r="Q84" s="47"/>
      <c r="R84" s="88">
        <f t="shared" si="72"/>
        <v>0</v>
      </c>
      <c r="S84" s="89">
        <f t="shared" si="80"/>
        <v>0</v>
      </c>
      <c r="T84" s="48">
        <f t="shared" si="73"/>
        <v>0</v>
      </c>
      <c r="U84" s="48">
        <f t="shared" si="81"/>
        <v>0</v>
      </c>
      <c r="V84" s="48">
        <f t="shared" ref="V84:V87" si="84">T84+U84</f>
        <v>0</v>
      </c>
      <c r="W84" s="49">
        <f>Q84+K84+E84</f>
        <v>0</v>
      </c>
      <c r="X84" s="49">
        <f t="shared" si="59"/>
        <v>0</v>
      </c>
      <c r="Y84" s="49">
        <f t="shared" si="59"/>
        <v>0</v>
      </c>
      <c r="Z84" s="49">
        <f t="shared" si="59"/>
        <v>0</v>
      </c>
      <c r="AA84" s="49">
        <f t="shared" ref="AA84:AA87" si="85">Y84+Z84</f>
        <v>0</v>
      </c>
    </row>
    <row r="85" spans="1:27" x14ac:dyDescent="0.45">
      <c r="A85" s="20" t="s">
        <v>56</v>
      </c>
      <c r="B85" s="21">
        <v>11000</v>
      </c>
      <c r="C85" s="21">
        <v>0</v>
      </c>
      <c r="D85" s="43">
        <v>90</v>
      </c>
      <c r="E85" s="114"/>
      <c r="F85" s="46">
        <f t="shared" si="17"/>
        <v>0</v>
      </c>
      <c r="G85" s="46">
        <f t="shared" si="74"/>
        <v>0</v>
      </c>
      <c r="H85" s="45">
        <f t="shared" si="75"/>
        <v>0</v>
      </c>
      <c r="I85" s="45">
        <f t="shared" si="82"/>
        <v>0</v>
      </c>
      <c r="J85" s="45">
        <f t="shared" si="83"/>
        <v>0</v>
      </c>
      <c r="K85" s="114"/>
      <c r="L85" s="46">
        <f t="shared" si="76"/>
        <v>0</v>
      </c>
      <c r="M85" s="46">
        <f t="shared" si="77"/>
        <v>0</v>
      </c>
      <c r="N85" s="45">
        <f t="shared" si="78"/>
        <v>0</v>
      </c>
      <c r="O85" s="45">
        <f t="shared" si="79"/>
        <v>0</v>
      </c>
      <c r="P85" s="45">
        <f>N85+O85</f>
        <v>0</v>
      </c>
      <c r="Q85" s="47"/>
      <c r="R85" s="88">
        <f t="shared" si="72"/>
        <v>0</v>
      </c>
      <c r="S85" s="89">
        <f t="shared" si="80"/>
        <v>0</v>
      </c>
      <c r="T85" s="48">
        <f t="shared" si="73"/>
        <v>0</v>
      </c>
      <c r="U85" s="48">
        <f t="shared" si="81"/>
        <v>0</v>
      </c>
      <c r="V85" s="48">
        <f t="shared" si="84"/>
        <v>0</v>
      </c>
      <c r="W85" s="49">
        <f>Q85+K85+E85</f>
        <v>0</v>
      </c>
      <c r="X85" s="49">
        <f t="shared" si="59"/>
        <v>0</v>
      </c>
      <c r="Y85" s="49">
        <f t="shared" si="59"/>
        <v>0</v>
      </c>
      <c r="Z85" s="49">
        <f t="shared" si="59"/>
        <v>0</v>
      </c>
      <c r="AA85" s="49">
        <f t="shared" si="85"/>
        <v>0</v>
      </c>
    </row>
    <row r="86" spans="1:27" x14ac:dyDescent="0.45">
      <c r="A86" s="20" t="s">
        <v>57</v>
      </c>
      <c r="B86" s="21">
        <v>11000</v>
      </c>
      <c r="C86" s="21">
        <v>0</v>
      </c>
      <c r="D86" s="43">
        <v>95</v>
      </c>
      <c r="E86" s="114"/>
      <c r="F86" s="46">
        <f t="shared" si="17"/>
        <v>0</v>
      </c>
      <c r="G86" s="46">
        <f t="shared" si="74"/>
        <v>0</v>
      </c>
      <c r="H86" s="45">
        <f t="shared" si="75"/>
        <v>0</v>
      </c>
      <c r="I86" s="45">
        <f t="shared" si="82"/>
        <v>0</v>
      </c>
      <c r="J86" s="45">
        <f t="shared" si="83"/>
        <v>0</v>
      </c>
      <c r="K86" s="114"/>
      <c r="L86" s="46">
        <f t="shared" si="76"/>
        <v>0</v>
      </c>
      <c r="M86" s="46">
        <f t="shared" si="77"/>
        <v>0</v>
      </c>
      <c r="N86" s="45">
        <f t="shared" si="78"/>
        <v>0</v>
      </c>
      <c r="O86" s="45">
        <f t="shared" si="79"/>
        <v>0</v>
      </c>
      <c r="P86" s="45">
        <f>N86+O86</f>
        <v>0</v>
      </c>
      <c r="Q86" s="47"/>
      <c r="R86" s="88">
        <f t="shared" si="72"/>
        <v>0</v>
      </c>
      <c r="S86" s="89">
        <f t="shared" si="80"/>
        <v>0</v>
      </c>
      <c r="T86" s="48">
        <f t="shared" si="73"/>
        <v>0</v>
      </c>
      <c r="U86" s="48">
        <f t="shared" si="81"/>
        <v>0</v>
      </c>
      <c r="V86" s="48">
        <f t="shared" si="84"/>
        <v>0</v>
      </c>
      <c r="W86" s="49">
        <f>Q86+K86+E86</f>
        <v>0</v>
      </c>
      <c r="X86" s="49">
        <f t="shared" si="59"/>
        <v>0</v>
      </c>
      <c r="Y86" s="49">
        <f t="shared" si="59"/>
        <v>0</v>
      </c>
      <c r="Z86" s="49">
        <f t="shared" si="59"/>
        <v>0</v>
      </c>
      <c r="AA86" s="49">
        <f t="shared" si="85"/>
        <v>0</v>
      </c>
    </row>
    <row r="87" spans="1:27" ht="19.5" thickBot="1" x14ac:dyDescent="0.5">
      <c r="A87" s="31" t="s">
        <v>58</v>
      </c>
      <c r="B87" s="90">
        <v>11000</v>
      </c>
      <c r="C87" s="90">
        <v>0</v>
      </c>
      <c r="D87" s="91">
        <v>95</v>
      </c>
      <c r="E87" s="92"/>
      <c r="F87" s="93">
        <f t="shared" si="17"/>
        <v>0</v>
      </c>
      <c r="G87" s="93">
        <f t="shared" si="74"/>
        <v>0</v>
      </c>
      <c r="H87" s="62">
        <f t="shared" si="75"/>
        <v>0</v>
      </c>
      <c r="I87" s="62">
        <f t="shared" si="82"/>
        <v>0</v>
      </c>
      <c r="J87" s="62">
        <f t="shared" si="83"/>
        <v>0</v>
      </c>
      <c r="K87" s="94"/>
      <c r="L87" s="93">
        <f t="shared" si="76"/>
        <v>0</v>
      </c>
      <c r="M87" s="93">
        <f t="shared" si="77"/>
        <v>0</v>
      </c>
      <c r="N87" s="62">
        <f t="shared" si="78"/>
        <v>0</v>
      </c>
      <c r="O87" s="62">
        <f t="shared" si="79"/>
        <v>0</v>
      </c>
      <c r="P87" s="62">
        <f>N87+O87</f>
        <v>0</v>
      </c>
      <c r="Q87" s="92"/>
      <c r="R87" s="95">
        <f t="shared" si="72"/>
        <v>0</v>
      </c>
      <c r="S87" s="96">
        <f t="shared" si="80"/>
        <v>0</v>
      </c>
      <c r="T87" s="97">
        <f t="shared" si="73"/>
        <v>0</v>
      </c>
      <c r="U87" s="97">
        <f t="shared" si="81"/>
        <v>0</v>
      </c>
      <c r="V87" s="97">
        <f t="shared" si="84"/>
        <v>0</v>
      </c>
      <c r="W87" s="98">
        <f>Q87+K87+E87</f>
        <v>0</v>
      </c>
      <c r="X87" s="98">
        <f t="shared" si="59"/>
        <v>0</v>
      </c>
      <c r="Y87" s="98">
        <f t="shared" si="59"/>
        <v>0</v>
      </c>
      <c r="Z87" s="98">
        <f t="shared" si="59"/>
        <v>0</v>
      </c>
      <c r="AA87" s="98">
        <f t="shared" si="85"/>
        <v>0</v>
      </c>
    </row>
    <row r="88" spans="1:27" x14ac:dyDescent="0.45">
      <c r="A88" s="37" t="s">
        <v>70</v>
      </c>
      <c r="B88" s="116"/>
      <c r="C88" s="116"/>
      <c r="D88" s="117"/>
      <c r="E88" s="118"/>
      <c r="F88" s="101"/>
      <c r="G88" s="101"/>
      <c r="H88" s="102"/>
      <c r="I88" s="119"/>
      <c r="J88" s="119"/>
      <c r="K88" s="118"/>
      <c r="L88" s="101"/>
      <c r="M88" s="101"/>
      <c r="N88" s="102">
        <f t="shared" si="78"/>
        <v>0</v>
      </c>
      <c r="O88" s="102">
        <f t="shared" si="79"/>
        <v>0</v>
      </c>
      <c r="P88" s="119"/>
      <c r="Q88" s="120"/>
      <c r="R88" s="85"/>
      <c r="S88" s="104"/>
      <c r="T88" s="86"/>
      <c r="U88" s="86">
        <f t="shared" si="81"/>
        <v>0</v>
      </c>
      <c r="V88" s="121"/>
      <c r="W88" s="122"/>
      <c r="X88" s="105">
        <f t="shared" si="59"/>
        <v>0</v>
      </c>
      <c r="Y88" s="122"/>
      <c r="Z88" s="122"/>
      <c r="AA88" s="122"/>
    </row>
    <row r="89" spans="1:27" x14ac:dyDescent="0.45">
      <c r="A89" s="20" t="s">
        <v>54</v>
      </c>
      <c r="B89" s="21">
        <v>11000</v>
      </c>
      <c r="C89" s="21">
        <v>0</v>
      </c>
      <c r="D89" s="43">
        <v>80</v>
      </c>
      <c r="E89" s="114"/>
      <c r="F89" s="46">
        <f t="shared" si="17"/>
        <v>0</v>
      </c>
      <c r="G89" s="46">
        <f t="shared" si="74"/>
        <v>0</v>
      </c>
      <c r="H89" s="45">
        <f t="shared" si="75"/>
        <v>0</v>
      </c>
      <c r="I89" s="45">
        <f>E89*C89</f>
        <v>0</v>
      </c>
      <c r="J89" s="45">
        <f>H89+I89</f>
        <v>0</v>
      </c>
      <c r="K89" s="115"/>
      <c r="L89" s="59">
        <f t="shared" si="76"/>
        <v>0</v>
      </c>
      <c r="M89" s="59">
        <f t="shared" si="77"/>
        <v>0</v>
      </c>
      <c r="N89" s="60">
        <f t="shared" si="78"/>
        <v>0</v>
      </c>
      <c r="O89" s="60">
        <f t="shared" si="79"/>
        <v>0</v>
      </c>
      <c r="P89" s="60">
        <f>N89+O89</f>
        <v>0</v>
      </c>
      <c r="Q89" s="61"/>
      <c r="R89" s="87">
        <f t="shared" si="72"/>
        <v>0</v>
      </c>
      <c r="S89" s="59">
        <f t="shared" si="80"/>
        <v>0</v>
      </c>
      <c r="T89" s="60">
        <f t="shared" si="73"/>
        <v>0</v>
      </c>
      <c r="U89" s="60">
        <f t="shared" si="81"/>
        <v>0</v>
      </c>
      <c r="V89" s="60">
        <f>T89+U89</f>
        <v>0</v>
      </c>
      <c r="W89" s="49">
        <f>Q89+K89+E89</f>
        <v>0</v>
      </c>
      <c r="X89" s="49">
        <f t="shared" si="59"/>
        <v>0</v>
      </c>
      <c r="Y89" s="49">
        <f t="shared" si="59"/>
        <v>0</v>
      </c>
      <c r="Z89" s="49">
        <f t="shared" si="59"/>
        <v>0</v>
      </c>
      <c r="AA89" s="49">
        <f>Y89+Z89</f>
        <v>0</v>
      </c>
    </row>
    <row r="90" spans="1:27" x14ac:dyDescent="0.45">
      <c r="A90" s="20" t="s">
        <v>55</v>
      </c>
      <c r="B90" s="21">
        <v>11000</v>
      </c>
      <c r="C90" s="21">
        <v>0</v>
      </c>
      <c r="D90" s="43">
        <v>80</v>
      </c>
      <c r="E90" s="114"/>
      <c r="F90" s="46">
        <f t="shared" si="17"/>
        <v>0</v>
      </c>
      <c r="G90" s="46">
        <f t="shared" si="74"/>
        <v>0</v>
      </c>
      <c r="H90" s="45">
        <f t="shared" si="75"/>
        <v>0</v>
      </c>
      <c r="I90" s="45">
        <f t="shared" ref="I90:I93" si="86">E90*C90</f>
        <v>0</v>
      </c>
      <c r="J90" s="45">
        <f t="shared" ref="J90:J93" si="87">H90+I90</f>
        <v>0</v>
      </c>
      <c r="K90" s="114"/>
      <c r="L90" s="46">
        <f t="shared" si="76"/>
        <v>0</v>
      </c>
      <c r="M90" s="46">
        <f t="shared" si="77"/>
        <v>0</v>
      </c>
      <c r="N90" s="45">
        <f t="shared" si="78"/>
        <v>0</v>
      </c>
      <c r="O90" s="45">
        <f t="shared" si="79"/>
        <v>0</v>
      </c>
      <c r="P90" s="45">
        <f>N90+O90</f>
        <v>0</v>
      </c>
      <c r="Q90" s="47"/>
      <c r="R90" s="88">
        <f t="shared" si="72"/>
        <v>0</v>
      </c>
      <c r="S90" s="89">
        <f t="shared" si="80"/>
        <v>0</v>
      </c>
      <c r="T90" s="48">
        <f t="shared" si="73"/>
        <v>0</v>
      </c>
      <c r="U90" s="48">
        <f t="shared" si="81"/>
        <v>0</v>
      </c>
      <c r="V90" s="48">
        <f t="shared" ref="V90:V93" si="88">T90+U90</f>
        <v>0</v>
      </c>
      <c r="W90" s="49">
        <f>Q90+K90+E90</f>
        <v>0</v>
      </c>
      <c r="X90" s="49">
        <f t="shared" si="59"/>
        <v>0</v>
      </c>
      <c r="Y90" s="49">
        <f t="shared" si="59"/>
        <v>0</v>
      </c>
      <c r="Z90" s="49">
        <f t="shared" si="59"/>
        <v>0</v>
      </c>
      <c r="AA90" s="49">
        <f t="shared" ref="AA90:AA93" si="89">Y90+Z90</f>
        <v>0</v>
      </c>
    </row>
    <row r="91" spans="1:27" x14ac:dyDescent="0.45">
      <c r="A91" s="20" t="s">
        <v>56</v>
      </c>
      <c r="B91" s="21">
        <v>11000</v>
      </c>
      <c r="C91" s="21">
        <v>0</v>
      </c>
      <c r="D91" s="43">
        <v>90</v>
      </c>
      <c r="E91" s="114"/>
      <c r="F91" s="46">
        <f t="shared" si="17"/>
        <v>0</v>
      </c>
      <c r="G91" s="46">
        <f t="shared" si="74"/>
        <v>0</v>
      </c>
      <c r="H91" s="45">
        <f t="shared" si="75"/>
        <v>0</v>
      </c>
      <c r="I91" s="45">
        <f t="shared" si="86"/>
        <v>0</v>
      </c>
      <c r="J91" s="45">
        <f t="shared" si="87"/>
        <v>0</v>
      </c>
      <c r="K91" s="114"/>
      <c r="L91" s="46">
        <f t="shared" si="76"/>
        <v>0</v>
      </c>
      <c r="M91" s="46">
        <f t="shared" si="77"/>
        <v>0</v>
      </c>
      <c r="N91" s="45">
        <f t="shared" si="78"/>
        <v>0</v>
      </c>
      <c r="O91" s="45">
        <f t="shared" si="79"/>
        <v>0</v>
      </c>
      <c r="P91" s="45">
        <f>N91+O91</f>
        <v>0</v>
      </c>
      <c r="Q91" s="47"/>
      <c r="R91" s="88">
        <f t="shared" si="72"/>
        <v>0</v>
      </c>
      <c r="S91" s="89">
        <f t="shared" si="80"/>
        <v>0</v>
      </c>
      <c r="T91" s="48">
        <f t="shared" si="73"/>
        <v>0</v>
      </c>
      <c r="U91" s="48">
        <f t="shared" si="81"/>
        <v>0</v>
      </c>
      <c r="V91" s="48">
        <f t="shared" si="88"/>
        <v>0</v>
      </c>
      <c r="W91" s="49">
        <f>Q91+K91+E91</f>
        <v>0</v>
      </c>
      <c r="X91" s="49">
        <f t="shared" si="59"/>
        <v>0</v>
      </c>
      <c r="Y91" s="49">
        <f t="shared" si="59"/>
        <v>0</v>
      </c>
      <c r="Z91" s="49">
        <f t="shared" si="59"/>
        <v>0</v>
      </c>
      <c r="AA91" s="49">
        <f t="shared" si="89"/>
        <v>0</v>
      </c>
    </row>
    <row r="92" spans="1:27" x14ac:dyDescent="0.45">
      <c r="A92" s="20" t="s">
        <v>57</v>
      </c>
      <c r="B92" s="21">
        <v>11000</v>
      </c>
      <c r="C92" s="21">
        <v>0</v>
      </c>
      <c r="D92" s="43">
        <v>95</v>
      </c>
      <c r="E92" s="114"/>
      <c r="F92" s="46">
        <f t="shared" si="17"/>
        <v>0</v>
      </c>
      <c r="G92" s="46">
        <f t="shared" si="74"/>
        <v>0</v>
      </c>
      <c r="H92" s="45">
        <f t="shared" si="75"/>
        <v>0</v>
      </c>
      <c r="I92" s="45">
        <f t="shared" si="86"/>
        <v>0</v>
      </c>
      <c r="J92" s="45">
        <f t="shared" si="87"/>
        <v>0</v>
      </c>
      <c r="K92" s="114"/>
      <c r="L92" s="46">
        <f t="shared" si="76"/>
        <v>0</v>
      </c>
      <c r="M92" s="46">
        <f t="shared" si="77"/>
        <v>0</v>
      </c>
      <c r="N92" s="45">
        <f t="shared" si="78"/>
        <v>0</v>
      </c>
      <c r="O92" s="45">
        <f t="shared" si="79"/>
        <v>0</v>
      </c>
      <c r="P92" s="45">
        <f>N92+O92</f>
        <v>0</v>
      </c>
      <c r="Q92" s="47"/>
      <c r="R92" s="88">
        <f t="shared" si="72"/>
        <v>0</v>
      </c>
      <c r="S92" s="89">
        <f t="shared" si="80"/>
        <v>0</v>
      </c>
      <c r="T92" s="48">
        <f t="shared" si="73"/>
        <v>0</v>
      </c>
      <c r="U92" s="48">
        <f t="shared" si="81"/>
        <v>0</v>
      </c>
      <c r="V92" s="48">
        <f t="shared" si="88"/>
        <v>0</v>
      </c>
      <c r="W92" s="49">
        <f>Q92+K92+E92</f>
        <v>0</v>
      </c>
      <c r="X92" s="49">
        <f t="shared" si="59"/>
        <v>0</v>
      </c>
      <c r="Y92" s="49">
        <f t="shared" si="59"/>
        <v>0</v>
      </c>
      <c r="Z92" s="49">
        <f t="shared" si="59"/>
        <v>0</v>
      </c>
      <c r="AA92" s="49">
        <f t="shared" si="89"/>
        <v>0</v>
      </c>
    </row>
    <row r="93" spans="1:27" ht="19.5" thickBot="1" x14ac:dyDescent="0.5">
      <c r="A93" s="31" t="s">
        <v>58</v>
      </c>
      <c r="B93" s="90">
        <v>11000</v>
      </c>
      <c r="C93" s="90">
        <v>0</v>
      </c>
      <c r="D93" s="91">
        <v>95</v>
      </c>
      <c r="E93" s="123"/>
      <c r="F93" s="93">
        <f t="shared" ref="F93" si="90">SUM(E93*D93/100)</f>
        <v>0</v>
      </c>
      <c r="G93" s="93">
        <f t="shared" si="74"/>
        <v>0</v>
      </c>
      <c r="H93" s="62">
        <f t="shared" ref="H93" si="91">E93*B93</f>
        <v>0</v>
      </c>
      <c r="I93" s="62">
        <f t="shared" si="86"/>
        <v>0</v>
      </c>
      <c r="J93" s="62">
        <f t="shared" si="87"/>
        <v>0</v>
      </c>
      <c r="K93" s="123"/>
      <c r="L93" s="93">
        <f t="shared" si="76"/>
        <v>0</v>
      </c>
      <c r="M93" s="93">
        <f t="shared" si="77"/>
        <v>0</v>
      </c>
      <c r="N93" s="62">
        <f t="shared" si="78"/>
        <v>0</v>
      </c>
      <c r="O93" s="62">
        <f t="shared" si="79"/>
        <v>0</v>
      </c>
      <c r="P93" s="62">
        <f>N93+O93</f>
        <v>0</v>
      </c>
      <c r="Q93" s="92"/>
      <c r="R93" s="95">
        <f t="shared" si="72"/>
        <v>0</v>
      </c>
      <c r="S93" s="96">
        <f t="shared" si="80"/>
        <v>0</v>
      </c>
      <c r="T93" s="97">
        <f t="shared" si="73"/>
        <v>0</v>
      </c>
      <c r="U93" s="97">
        <f t="shared" si="81"/>
        <v>0</v>
      </c>
      <c r="V93" s="97">
        <f t="shared" si="88"/>
        <v>0</v>
      </c>
      <c r="W93" s="98">
        <f>Q93+K93+E93</f>
        <v>0</v>
      </c>
      <c r="X93" s="98">
        <f t="shared" si="59"/>
        <v>0</v>
      </c>
      <c r="Y93" s="98">
        <f t="shared" si="59"/>
        <v>0</v>
      </c>
      <c r="Z93" s="98">
        <f t="shared" si="59"/>
        <v>0</v>
      </c>
      <c r="AA93" s="98">
        <f t="shared" si="89"/>
        <v>0</v>
      </c>
    </row>
    <row r="99" spans="1:2" ht="24" x14ac:dyDescent="0.55000000000000004">
      <c r="A99" s="124"/>
      <c r="B99" s="125"/>
    </row>
  </sheetData>
  <mergeCells count="9">
    <mergeCell ref="A1:AA1"/>
    <mergeCell ref="A2:AA2"/>
    <mergeCell ref="A6:A7"/>
    <mergeCell ref="B6:B7"/>
    <mergeCell ref="C6:C7"/>
    <mergeCell ref="E6:J6"/>
    <mergeCell ref="K6:P6"/>
    <mergeCell ref="Q6:V6"/>
    <mergeCell ref="W6:AA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6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A357B-D817-41FA-8D20-023D7431F8C6}">
  <sheetPr>
    <tabColor theme="5" tint="0.79998168889431442"/>
    <pageSetUpPr fitToPage="1"/>
  </sheetPr>
  <dimension ref="A1:AB24"/>
  <sheetViews>
    <sheetView tabSelected="1" topLeftCell="A3" workbookViewId="0">
      <selection activeCell="E14" sqref="E14"/>
    </sheetView>
  </sheetViews>
  <sheetFormatPr defaultColWidth="9" defaultRowHeight="18.75" x14ac:dyDescent="0.45"/>
  <cols>
    <col min="1" max="1" width="19.5" style="1" customWidth="1"/>
    <col min="2" max="2" width="9.25" style="1" customWidth="1"/>
    <col min="3" max="3" width="7" style="1" customWidth="1"/>
    <col min="4" max="4" width="9.625" style="1" customWidth="1"/>
    <col min="5" max="5" width="12" style="1" customWidth="1"/>
    <col min="6" max="6" width="10" style="1" hidden="1" customWidth="1"/>
    <col min="7" max="7" width="10" style="1" customWidth="1"/>
    <col min="8" max="8" width="9.5" style="1" bestFit="1" customWidth="1"/>
    <col min="9" max="9" width="8.125" style="1" customWidth="1"/>
    <col min="10" max="10" width="9.25" style="1" customWidth="1"/>
    <col min="11" max="11" width="10.375" style="1" customWidth="1"/>
    <col min="12" max="12" width="10" style="1" hidden="1" customWidth="1"/>
    <col min="13" max="13" width="10" style="1" customWidth="1"/>
    <col min="14" max="14" width="8" style="1" bestFit="1" customWidth="1"/>
    <col min="15" max="15" width="10" style="1" customWidth="1"/>
    <col min="16" max="16" width="9.125" style="1" customWidth="1"/>
    <col min="17" max="17" width="12.25" style="4" customWidth="1"/>
    <col min="18" max="18" width="10" style="4" hidden="1" customWidth="1"/>
    <col min="19" max="19" width="10" style="4" customWidth="1"/>
    <col min="20" max="20" width="8.625" style="1" bestFit="1" customWidth="1"/>
    <col min="21" max="21" width="7.75" style="1" customWidth="1"/>
    <col min="22" max="22" width="9" style="1" customWidth="1"/>
    <col min="23" max="23" width="0" style="1" hidden="1" customWidth="1"/>
    <col min="24" max="24" width="10.625" style="1" hidden="1" customWidth="1"/>
    <col min="25" max="27" width="11.625" style="1" customWidth="1"/>
    <col min="28" max="16384" width="9" style="1"/>
  </cols>
  <sheetData>
    <row r="1" spans="1:28" ht="24" x14ac:dyDescent="0.55000000000000004">
      <c r="A1" s="126" t="s">
        <v>47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</row>
    <row r="2" spans="1:28" ht="24" x14ac:dyDescent="0.55000000000000004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</row>
    <row r="3" spans="1:28" x14ac:dyDescent="0.45">
      <c r="A3" s="2" t="s">
        <v>1</v>
      </c>
      <c r="B3" s="3"/>
      <c r="C3" s="3"/>
      <c r="D3" s="3"/>
    </row>
    <row r="4" spans="1:28" ht="9" customHeight="1" x14ac:dyDescent="0.45"/>
    <row r="5" spans="1:28" ht="16.5" customHeight="1" x14ac:dyDescent="0.4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12</v>
      </c>
      <c r="N5" s="6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17</v>
      </c>
      <c r="T5" s="5" t="s">
        <v>18</v>
      </c>
      <c r="U5" s="5" t="s">
        <v>19</v>
      </c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7"/>
    </row>
    <row r="6" spans="1:28" ht="18.75" customHeight="1" x14ac:dyDescent="0.45">
      <c r="A6" s="132" t="s">
        <v>26</v>
      </c>
      <c r="B6" s="132" t="s">
        <v>27</v>
      </c>
      <c r="C6" s="132" t="s">
        <v>28</v>
      </c>
      <c r="D6" s="8" t="s">
        <v>29</v>
      </c>
      <c r="E6" s="128" t="s">
        <v>30</v>
      </c>
      <c r="F6" s="128"/>
      <c r="G6" s="128"/>
      <c r="H6" s="128"/>
      <c r="I6" s="128"/>
      <c r="J6" s="128"/>
      <c r="K6" s="128" t="s">
        <v>45</v>
      </c>
      <c r="L6" s="129"/>
      <c r="M6" s="129"/>
      <c r="N6" s="129"/>
      <c r="O6" s="129"/>
      <c r="P6" s="129"/>
      <c r="Q6" s="129" t="s">
        <v>46</v>
      </c>
      <c r="R6" s="129"/>
      <c r="S6" s="129"/>
      <c r="T6" s="130"/>
      <c r="U6" s="130"/>
      <c r="V6" s="130"/>
      <c r="W6" s="130" t="s">
        <v>31</v>
      </c>
      <c r="X6" s="130"/>
      <c r="Y6" s="130"/>
      <c r="Z6" s="133"/>
      <c r="AA6" s="133"/>
    </row>
    <row r="7" spans="1:28" ht="34.5" x14ac:dyDescent="0.45">
      <c r="A7" s="132"/>
      <c r="B7" s="132"/>
      <c r="C7" s="132"/>
      <c r="D7" s="9" t="s">
        <v>32</v>
      </c>
      <c r="E7" s="10" t="s">
        <v>33</v>
      </c>
      <c r="F7" s="55" t="s">
        <v>43</v>
      </c>
      <c r="G7" s="11" t="s">
        <v>34</v>
      </c>
      <c r="H7" s="10" t="s">
        <v>35</v>
      </c>
      <c r="I7" s="10" t="s">
        <v>36</v>
      </c>
      <c r="J7" s="10" t="s">
        <v>31</v>
      </c>
      <c r="K7" s="10" t="s">
        <v>33</v>
      </c>
      <c r="L7" s="55" t="s">
        <v>43</v>
      </c>
      <c r="M7" s="11" t="s">
        <v>34</v>
      </c>
      <c r="N7" s="10" t="s">
        <v>35</v>
      </c>
      <c r="O7" s="10" t="s">
        <v>36</v>
      </c>
      <c r="P7" s="10" t="s">
        <v>31</v>
      </c>
      <c r="Q7" s="12" t="s">
        <v>33</v>
      </c>
      <c r="R7" s="55" t="s">
        <v>43</v>
      </c>
      <c r="S7" s="11" t="s">
        <v>34</v>
      </c>
      <c r="T7" s="10" t="s">
        <v>35</v>
      </c>
      <c r="U7" s="10" t="s">
        <v>36</v>
      </c>
      <c r="V7" s="10" t="s">
        <v>31</v>
      </c>
      <c r="W7" s="10" t="s">
        <v>33</v>
      </c>
      <c r="X7" s="11" t="s">
        <v>34</v>
      </c>
      <c r="Y7" s="10" t="s">
        <v>35</v>
      </c>
      <c r="Z7" s="10" t="s">
        <v>36</v>
      </c>
      <c r="AA7" s="10" t="s">
        <v>31</v>
      </c>
    </row>
    <row r="8" spans="1:28" x14ac:dyDescent="0.45">
      <c r="A8" s="13" t="s">
        <v>37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4"/>
      <c r="S8" s="14"/>
      <c r="T8" s="13"/>
      <c r="U8" s="13"/>
      <c r="V8" s="13"/>
      <c r="W8" s="13"/>
      <c r="X8" s="13"/>
      <c r="Y8" s="13"/>
      <c r="Z8" s="13"/>
      <c r="AA8" s="13"/>
    </row>
    <row r="9" spans="1:28" ht="19.5" thickBot="1" x14ac:dyDescent="0.5">
      <c r="A9" s="15" t="s">
        <v>38</v>
      </c>
      <c r="B9" s="16">
        <v>13000</v>
      </c>
      <c r="C9" s="16">
        <v>0</v>
      </c>
      <c r="D9" s="16"/>
      <c r="E9" s="17">
        <f>SUM(E11:E15)</f>
        <v>0</v>
      </c>
      <c r="F9" s="17">
        <f t="shared" ref="F9:AA9" si="0">SUM(F11:F15)</f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</row>
    <row r="10" spans="1:28" ht="19.5" thickTop="1" x14ac:dyDescent="0.45">
      <c r="A10" s="18" t="s">
        <v>39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  <c r="T10" s="18"/>
      <c r="U10" s="18"/>
      <c r="V10" s="18"/>
      <c r="W10" s="18"/>
      <c r="X10" s="18"/>
      <c r="Y10" s="18"/>
      <c r="Z10" s="18"/>
      <c r="AA10" s="18"/>
    </row>
    <row r="11" spans="1:28" x14ac:dyDescent="0.45">
      <c r="A11" s="20" t="s">
        <v>41</v>
      </c>
      <c r="B11" s="21">
        <v>70000</v>
      </c>
      <c r="C11" s="22">
        <v>0</v>
      </c>
      <c r="D11" s="23">
        <v>80</v>
      </c>
      <c r="E11" s="56">
        <f>+E17</f>
        <v>0</v>
      </c>
      <c r="F11" s="56">
        <f t="shared" ref="F11:H11" si="1">+F17</f>
        <v>0</v>
      </c>
      <c r="G11" s="56">
        <f t="shared" si="1"/>
        <v>0</v>
      </c>
      <c r="H11" s="56">
        <f t="shared" si="1"/>
        <v>0</v>
      </c>
      <c r="I11" s="45">
        <f t="shared" ref="I11:V12" si="2">I17</f>
        <v>0</v>
      </c>
      <c r="J11" s="45">
        <f>J17</f>
        <v>0</v>
      </c>
      <c r="K11" s="26">
        <f t="shared" si="2"/>
        <v>0</v>
      </c>
      <c r="L11" s="26">
        <f t="shared" si="2"/>
        <v>0</v>
      </c>
      <c r="M11" s="26"/>
      <c r="N11" s="26">
        <f t="shared" si="2"/>
        <v>0</v>
      </c>
      <c r="O11" s="26">
        <f t="shared" si="2"/>
        <v>0</v>
      </c>
      <c r="P11" s="26">
        <f t="shared" si="2"/>
        <v>0</v>
      </c>
      <c r="Q11" s="26">
        <f t="shared" si="2"/>
        <v>0</v>
      </c>
      <c r="R11" s="26">
        <f t="shared" si="2"/>
        <v>0</v>
      </c>
      <c r="S11" s="26"/>
      <c r="T11" s="26">
        <f t="shared" si="2"/>
        <v>0</v>
      </c>
      <c r="U11" s="26">
        <f t="shared" si="2"/>
        <v>0</v>
      </c>
      <c r="V11" s="26">
        <f>V17</f>
        <v>0</v>
      </c>
      <c r="W11" s="27">
        <f>Q11+K11+E11</f>
        <v>0</v>
      </c>
      <c r="X11" s="27"/>
      <c r="Y11" s="28">
        <f t="shared" ref="Y11:Z15" si="3">T11+N11+H11</f>
        <v>0</v>
      </c>
      <c r="Z11" s="28">
        <f t="shared" si="3"/>
        <v>0</v>
      </c>
      <c r="AA11" s="28">
        <f>Y11+Z11</f>
        <v>0</v>
      </c>
    </row>
    <row r="12" spans="1:28" x14ac:dyDescent="0.45">
      <c r="A12" s="20" t="s">
        <v>42</v>
      </c>
      <c r="B12" s="21">
        <v>70000</v>
      </c>
      <c r="C12" s="22">
        <v>0</v>
      </c>
      <c r="D12" s="23">
        <v>80</v>
      </c>
      <c r="E12" s="56">
        <f>+E18</f>
        <v>0</v>
      </c>
      <c r="F12" s="25">
        <f t="shared" ref="F12" si="4">SUM(E12*D12/100)</f>
        <v>0</v>
      </c>
      <c r="G12" s="56">
        <f t="shared" ref="G12:H12" si="5">+G18</f>
        <v>0</v>
      </c>
      <c r="H12" s="56">
        <f t="shared" si="5"/>
        <v>0</v>
      </c>
      <c r="I12" s="45">
        <f t="shared" si="2"/>
        <v>0</v>
      </c>
      <c r="J12" s="45">
        <f t="shared" si="2"/>
        <v>0</v>
      </c>
      <c r="K12" s="26">
        <f t="shared" si="2"/>
        <v>0</v>
      </c>
      <c r="L12" s="26">
        <f t="shared" si="2"/>
        <v>0</v>
      </c>
      <c r="M12" s="26"/>
      <c r="N12" s="26">
        <f t="shared" si="2"/>
        <v>0</v>
      </c>
      <c r="O12" s="26">
        <f t="shared" si="2"/>
        <v>0</v>
      </c>
      <c r="P12" s="26">
        <f t="shared" si="2"/>
        <v>0</v>
      </c>
      <c r="Q12" s="26">
        <f t="shared" si="2"/>
        <v>0</v>
      </c>
      <c r="R12" s="26">
        <f t="shared" si="2"/>
        <v>0</v>
      </c>
      <c r="S12" s="26"/>
      <c r="T12" s="26">
        <f t="shared" si="2"/>
        <v>0</v>
      </c>
      <c r="U12" s="26">
        <f t="shared" si="2"/>
        <v>0</v>
      </c>
      <c r="V12" s="26">
        <f t="shared" si="2"/>
        <v>0</v>
      </c>
      <c r="W12" s="27">
        <f>Q12+K12+E12</f>
        <v>0</v>
      </c>
      <c r="X12" s="27"/>
      <c r="Y12" s="28">
        <f t="shared" si="3"/>
        <v>0</v>
      </c>
      <c r="Z12" s="28">
        <f t="shared" si="3"/>
        <v>0</v>
      </c>
      <c r="AA12" s="28">
        <f t="shared" ref="AA12:AA15" si="6">Y12+Z12</f>
        <v>0</v>
      </c>
    </row>
    <row r="13" spans="1:28" x14ac:dyDescent="0.45">
      <c r="A13" s="20" t="s">
        <v>44</v>
      </c>
      <c r="B13" s="21">
        <v>70000</v>
      </c>
      <c r="C13" s="22">
        <v>0</v>
      </c>
      <c r="D13" s="23">
        <v>90</v>
      </c>
      <c r="E13" s="56">
        <f t="shared" ref="E13:E15" si="7">+E19</f>
        <v>0</v>
      </c>
      <c r="F13" s="25">
        <v>0</v>
      </c>
      <c r="G13" s="56">
        <f t="shared" ref="G13:H13" si="8">+G19</f>
        <v>0</v>
      </c>
      <c r="H13" s="56">
        <f t="shared" si="8"/>
        <v>0</v>
      </c>
      <c r="I13" s="45">
        <v>0</v>
      </c>
      <c r="J13" s="45">
        <f t="shared" ref="J13:J15" si="9">J19</f>
        <v>0</v>
      </c>
      <c r="K13" s="24">
        <v>0</v>
      </c>
      <c r="L13" s="24">
        <v>0</v>
      </c>
      <c r="M13" s="24"/>
      <c r="N13" s="26">
        <v>0</v>
      </c>
      <c r="O13" s="26">
        <v>0</v>
      </c>
      <c r="P13" s="26">
        <v>0</v>
      </c>
      <c r="Q13" s="24">
        <v>0</v>
      </c>
      <c r="R13" s="29">
        <v>0</v>
      </c>
      <c r="S13" s="29"/>
      <c r="T13" s="30">
        <v>0</v>
      </c>
      <c r="U13" s="30">
        <v>0</v>
      </c>
      <c r="V13" s="30">
        <v>0</v>
      </c>
      <c r="W13" s="27">
        <f>Q13+K13+E13</f>
        <v>0</v>
      </c>
      <c r="X13" s="27"/>
      <c r="Y13" s="28">
        <f t="shared" si="3"/>
        <v>0</v>
      </c>
      <c r="Z13" s="28">
        <f t="shared" si="3"/>
        <v>0</v>
      </c>
      <c r="AA13" s="28">
        <f t="shared" si="6"/>
        <v>0</v>
      </c>
    </row>
    <row r="14" spans="1:28" x14ac:dyDescent="0.45">
      <c r="A14" s="20"/>
      <c r="B14" s="21"/>
      <c r="C14" s="22">
        <v>0</v>
      </c>
      <c r="D14" s="23">
        <v>95</v>
      </c>
      <c r="E14" s="56">
        <f t="shared" si="7"/>
        <v>0</v>
      </c>
      <c r="F14" s="25">
        <v>0</v>
      </c>
      <c r="G14" s="56">
        <f t="shared" ref="G14:H14" si="10">+G20</f>
        <v>0</v>
      </c>
      <c r="H14" s="56">
        <f t="shared" si="10"/>
        <v>0</v>
      </c>
      <c r="I14" s="45">
        <v>0</v>
      </c>
      <c r="J14" s="45">
        <f t="shared" si="9"/>
        <v>0</v>
      </c>
      <c r="K14" s="24">
        <v>0</v>
      </c>
      <c r="L14" s="24">
        <v>0</v>
      </c>
      <c r="M14" s="24"/>
      <c r="N14" s="26">
        <v>0</v>
      </c>
      <c r="O14" s="26">
        <v>0</v>
      </c>
      <c r="P14" s="26">
        <v>0</v>
      </c>
      <c r="Q14" s="24">
        <v>0</v>
      </c>
      <c r="R14" s="29">
        <v>0</v>
      </c>
      <c r="S14" s="29"/>
      <c r="T14" s="30">
        <v>0</v>
      </c>
      <c r="U14" s="30">
        <v>0</v>
      </c>
      <c r="V14" s="30">
        <v>0</v>
      </c>
      <c r="W14" s="27">
        <f>Q14+K14+E14</f>
        <v>0</v>
      </c>
      <c r="X14" s="27"/>
      <c r="Y14" s="28">
        <f t="shared" si="3"/>
        <v>0</v>
      </c>
      <c r="Z14" s="28">
        <f t="shared" si="3"/>
        <v>0</v>
      </c>
      <c r="AA14" s="28">
        <f t="shared" si="6"/>
        <v>0</v>
      </c>
    </row>
    <row r="15" spans="1:28" ht="19.5" thickBot="1" x14ac:dyDescent="0.5">
      <c r="A15" s="31"/>
      <c r="B15" s="32"/>
      <c r="C15" s="32">
        <v>0</v>
      </c>
      <c r="D15" s="53">
        <v>95</v>
      </c>
      <c r="E15" s="57">
        <f t="shared" si="7"/>
        <v>0</v>
      </c>
      <c r="F15" s="57">
        <v>0</v>
      </c>
      <c r="G15" s="57">
        <f t="shared" ref="G15:H15" si="11">+G21</f>
        <v>0</v>
      </c>
      <c r="H15" s="57">
        <f t="shared" si="11"/>
        <v>0</v>
      </c>
      <c r="I15" s="57">
        <v>0</v>
      </c>
      <c r="J15" s="62">
        <f t="shared" si="9"/>
        <v>0</v>
      </c>
      <c r="K15" s="33">
        <v>0</v>
      </c>
      <c r="L15" s="33">
        <v>0</v>
      </c>
      <c r="M15" s="33"/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/>
      <c r="T15" s="34">
        <v>0</v>
      </c>
      <c r="U15" s="34">
        <v>0</v>
      </c>
      <c r="V15" s="34">
        <v>0</v>
      </c>
      <c r="W15" s="35">
        <f>Q15+K15+E15</f>
        <v>0</v>
      </c>
      <c r="X15" s="35"/>
      <c r="Y15" s="36">
        <f t="shared" si="3"/>
        <v>0</v>
      </c>
      <c r="Z15" s="36">
        <f t="shared" si="3"/>
        <v>0</v>
      </c>
      <c r="AA15" s="36">
        <f t="shared" si="6"/>
        <v>0</v>
      </c>
    </row>
    <row r="16" spans="1:28" x14ac:dyDescent="0.45">
      <c r="A16" s="37" t="s">
        <v>40</v>
      </c>
      <c r="B16" s="37"/>
      <c r="C16" s="37"/>
      <c r="D16" s="37"/>
      <c r="E16" s="38"/>
      <c r="F16" s="54"/>
      <c r="G16" s="54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40"/>
      <c r="S16" s="40"/>
      <c r="T16" s="41"/>
      <c r="U16" s="41"/>
      <c r="V16" s="41"/>
      <c r="W16" s="42"/>
      <c r="X16" s="42"/>
      <c r="Y16" s="42"/>
      <c r="Z16" s="42"/>
      <c r="AA16" s="42"/>
    </row>
    <row r="17" spans="1:27" x14ac:dyDescent="0.45">
      <c r="A17" s="20" t="s">
        <v>41</v>
      </c>
      <c r="B17" s="21">
        <v>70000</v>
      </c>
      <c r="C17" s="21">
        <v>0</v>
      </c>
      <c r="D17" s="43">
        <v>80</v>
      </c>
      <c r="E17" s="44"/>
      <c r="F17" s="46">
        <f t="shared" ref="F17:F21" si="12">SUM(E17*D17/100)</f>
        <v>0</v>
      </c>
      <c r="G17" s="46">
        <f>ROUNDUP(F17,0)</f>
        <v>0</v>
      </c>
      <c r="H17" s="45">
        <f>G17*B17</f>
        <v>0</v>
      </c>
      <c r="I17" s="45">
        <f>G17*C17</f>
        <v>0</v>
      </c>
      <c r="J17" s="45">
        <f>H17+I17</f>
        <v>0</v>
      </c>
      <c r="K17" s="58"/>
      <c r="L17" s="59">
        <f>SUM(K17*D17/100)</f>
        <v>0</v>
      </c>
      <c r="M17" s="59">
        <f>ROUNDUP(L17,0)</f>
        <v>0</v>
      </c>
      <c r="N17" s="60">
        <f>K17*35000</f>
        <v>0</v>
      </c>
      <c r="O17" s="60">
        <f>K17*C17</f>
        <v>0</v>
      </c>
      <c r="P17" s="60">
        <f>N17+O17</f>
        <v>0</v>
      </c>
      <c r="Q17" s="61"/>
      <c r="R17" s="61"/>
      <c r="S17" s="59">
        <f>ROUNDUP(R17,0)</f>
        <v>0</v>
      </c>
      <c r="T17" s="60">
        <f>+Q17*B17</f>
        <v>0</v>
      </c>
      <c r="U17" s="60">
        <v>0</v>
      </c>
      <c r="V17" s="60">
        <f>T17+U17</f>
        <v>0</v>
      </c>
      <c r="W17" s="49">
        <f>Q17+K17+E17</f>
        <v>0</v>
      </c>
      <c r="X17" s="49"/>
      <c r="Y17" s="49">
        <f t="shared" ref="Y17:Z21" si="13">T17+N17+H17</f>
        <v>0</v>
      </c>
      <c r="Z17" s="49">
        <f t="shared" si="13"/>
        <v>0</v>
      </c>
      <c r="AA17" s="49">
        <f>Y17+Z17</f>
        <v>0</v>
      </c>
    </row>
    <row r="18" spans="1:27" x14ac:dyDescent="0.45">
      <c r="A18" s="20" t="s">
        <v>42</v>
      </c>
      <c r="B18" s="21">
        <v>70000</v>
      </c>
      <c r="C18" s="21">
        <v>0</v>
      </c>
      <c r="D18" s="43">
        <v>80</v>
      </c>
      <c r="E18" s="44"/>
      <c r="F18" s="46">
        <f t="shared" si="12"/>
        <v>0</v>
      </c>
      <c r="G18" s="46">
        <f t="shared" ref="G18:G21" si="14">ROUNDUP(F18,0)</f>
        <v>0</v>
      </c>
      <c r="H18" s="45">
        <f t="shared" ref="H18:H21" si="15">G18*B18</f>
        <v>0</v>
      </c>
      <c r="I18" s="45">
        <f t="shared" ref="I18:I21" si="16">G18*C18</f>
        <v>0</v>
      </c>
      <c r="J18" s="45">
        <f t="shared" ref="J18:J21" si="17">H18+I18</f>
        <v>0</v>
      </c>
      <c r="K18" s="44"/>
      <c r="L18" s="46">
        <f>SUM(K18*D18/100)</f>
        <v>0</v>
      </c>
      <c r="M18" s="46">
        <f t="shared" ref="M18:M21" si="18">ROUNDUP(L18,0)</f>
        <v>0</v>
      </c>
      <c r="N18" s="45">
        <f>K18*35000</f>
        <v>0</v>
      </c>
      <c r="O18" s="45">
        <f>K18*C18</f>
        <v>0</v>
      </c>
      <c r="P18" s="45">
        <f t="shared" ref="P18:P21" si="19">N18+O18</f>
        <v>0</v>
      </c>
      <c r="Q18" s="47"/>
      <c r="R18" s="46">
        <f>SUM(Q18*D17/100)</f>
        <v>0</v>
      </c>
      <c r="S18" s="46">
        <f t="shared" ref="S18:S21" si="20">ROUNDUP(R18,0)</f>
        <v>0</v>
      </c>
      <c r="T18" s="48">
        <f>+S18*B18</f>
        <v>0</v>
      </c>
      <c r="U18" s="48">
        <v>0</v>
      </c>
      <c r="V18" s="48">
        <f>T18+U18</f>
        <v>0</v>
      </c>
      <c r="W18" s="49">
        <f>Q18+K18+E18</f>
        <v>0</v>
      </c>
      <c r="X18" s="49"/>
      <c r="Y18" s="49">
        <f t="shared" si="13"/>
        <v>0</v>
      </c>
      <c r="Z18" s="49">
        <f t="shared" si="13"/>
        <v>0</v>
      </c>
      <c r="AA18" s="49">
        <f t="shared" ref="AA18:AA21" si="21">Y18+Z18</f>
        <v>0</v>
      </c>
    </row>
    <row r="19" spans="1:27" x14ac:dyDescent="0.45">
      <c r="A19" s="20" t="s">
        <v>44</v>
      </c>
      <c r="B19" s="21">
        <v>70000</v>
      </c>
      <c r="C19" s="21">
        <v>0</v>
      </c>
      <c r="D19" s="43">
        <v>90</v>
      </c>
      <c r="E19" s="44"/>
      <c r="F19" s="46">
        <f t="shared" si="12"/>
        <v>0</v>
      </c>
      <c r="G19" s="46">
        <f t="shared" si="14"/>
        <v>0</v>
      </c>
      <c r="H19" s="45">
        <f t="shared" si="15"/>
        <v>0</v>
      </c>
      <c r="I19" s="45">
        <f t="shared" si="16"/>
        <v>0</v>
      </c>
      <c r="J19" s="45">
        <f t="shared" si="17"/>
        <v>0</v>
      </c>
      <c r="K19" s="44"/>
      <c r="L19" s="46">
        <f>SUM(K19*D19/100)</f>
        <v>0</v>
      </c>
      <c r="M19" s="46">
        <f t="shared" si="18"/>
        <v>0</v>
      </c>
      <c r="N19" s="45">
        <f>K19*35000</f>
        <v>0</v>
      </c>
      <c r="O19" s="45">
        <f>K19*C19</f>
        <v>0</v>
      </c>
      <c r="P19" s="45">
        <f t="shared" si="19"/>
        <v>0</v>
      </c>
      <c r="Q19" s="47"/>
      <c r="R19" s="46">
        <f t="shared" ref="R19:R20" si="22">SUM(Q19*D18/100)</f>
        <v>0</v>
      </c>
      <c r="S19" s="46">
        <f>ROUNDUP(R19,0)</f>
        <v>0</v>
      </c>
      <c r="T19" s="48">
        <f>+S19*B19</f>
        <v>0</v>
      </c>
      <c r="U19" s="48">
        <v>0</v>
      </c>
      <c r="V19" s="48">
        <f t="shared" ref="V19:V21" si="23">T19+U19</f>
        <v>0</v>
      </c>
      <c r="W19" s="49">
        <f>Q19+K19+E19</f>
        <v>0</v>
      </c>
      <c r="X19" s="49"/>
      <c r="Y19" s="49">
        <f t="shared" si="13"/>
        <v>0</v>
      </c>
      <c r="Z19" s="49">
        <f t="shared" si="13"/>
        <v>0</v>
      </c>
      <c r="AA19" s="49">
        <f t="shared" si="21"/>
        <v>0</v>
      </c>
    </row>
    <row r="20" spans="1:27" x14ac:dyDescent="0.45">
      <c r="A20" s="20"/>
      <c r="B20" s="21"/>
      <c r="C20" s="21">
        <v>0</v>
      </c>
      <c r="D20" s="43">
        <v>95</v>
      </c>
      <c r="E20" s="44"/>
      <c r="F20" s="46">
        <f t="shared" si="12"/>
        <v>0</v>
      </c>
      <c r="G20" s="46">
        <f t="shared" si="14"/>
        <v>0</v>
      </c>
      <c r="H20" s="45">
        <f t="shared" si="15"/>
        <v>0</v>
      </c>
      <c r="I20" s="45">
        <f t="shared" si="16"/>
        <v>0</v>
      </c>
      <c r="J20" s="45">
        <f t="shared" si="17"/>
        <v>0</v>
      </c>
      <c r="K20" s="44"/>
      <c r="L20" s="46">
        <f>SUM(K20*D20/100)</f>
        <v>0</v>
      </c>
      <c r="M20" s="46">
        <f t="shared" si="18"/>
        <v>0</v>
      </c>
      <c r="N20" s="45">
        <f>K20*35000</f>
        <v>0</v>
      </c>
      <c r="O20" s="45">
        <f>K20*C20</f>
        <v>0</v>
      </c>
      <c r="P20" s="45">
        <f t="shared" si="19"/>
        <v>0</v>
      </c>
      <c r="Q20" s="47"/>
      <c r="R20" s="46">
        <f t="shared" si="22"/>
        <v>0</v>
      </c>
      <c r="S20" s="46">
        <f t="shared" si="20"/>
        <v>0</v>
      </c>
      <c r="T20" s="48">
        <f t="shared" ref="T20:T21" si="24">+S20*B20</f>
        <v>0</v>
      </c>
      <c r="U20" s="48">
        <v>0</v>
      </c>
      <c r="V20" s="48">
        <f t="shared" si="23"/>
        <v>0</v>
      </c>
      <c r="W20" s="49">
        <f>Q20+K20+E20</f>
        <v>0</v>
      </c>
      <c r="X20" s="49"/>
      <c r="Y20" s="49">
        <f t="shared" si="13"/>
        <v>0</v>
      </c>
      <c r="Z20" s="49">
        <f t="shared" si="13"/>
        <v>0</v>
      </c>
      <c r="AA20" s="49">
        <f t="shared" si="21"/>
        <v>0</v>
      </c>
    </row>
    <row r="21" spans="1:27" x14ac:dyDescent="0.45">
      <c r="A21" s="20"/>
      <c r="B21" s="21"/>
      <c r="C21" s="21">
        <v>0</v>
      </c>
      <c r="D21" s="43">
        <v>95</v>
      </c>
      <c r="E21" s="44"/>
      <c r="F21" s="46">
        <f t="shared" si="12"/>
        <v>0</v>
      </c>
      <c r="G21" s="46">
        <f t="shared" si="14"/>
        <v>0</v>
      </c>
      <c r="H21" s="45">
        <f t="shared" si="15"/>
        <v>0</v>
      </c>
      <c r="I21" s="45">
        <f t="shared" si="16"/>
        <v>0</v>
      </c>
      <c r="J21" s="45">
        <f t="shared" si="17"/>
        <v>0</v>
      </c>
      <c r="K21" s="44"/>
      <c r="L21" s="46">
        <f>SUM(K21*D21/100)</f>
        <v>0</v>
      </c>
      <c r="M21" s="46">
        <f t="shared" si="18"/>
        <v>0</v>
      </c>
      <c r="N21" s="45">
        <f>K21*35000</f>
        <v>0</v>
      </c>
      <c r="O21" s="45">
        <f>K21*C21</f>
        <v>0</v>
      </c>
      <c r="P21" s="45">
        <f t="shared" si="19"/>
        <v>0</v>
      </c>
      <c r="Q21" s="47"/>
      <c r="R21" s="46">
        <f>SUM(Q21*D20/100)</f>
        <v>0</v>
      </c>
      <c r="S21" s="46">
        <f t="shared" si="20"/>
        <v>0</v>
      </c>
      <c r="T21" s="48">
        <f t="shared" si="24"/>
        <v>0</v>
      </c>
      <c r="U21" s="48">
        <v>0</v>
      </c>
      <c r="V21" s="48">
        <f t="shared" si="23"/>
        <v>0</v>
      </c>
      <c r="W21" s="49">
        <f>Q21+K21+E21</f>
        <v>0</v>
      </c>
      <c r="X21" s="49"/>
      <c r="Y21" s="49">
        <f t="shared" si="13"/>
        <v>0</v>
      </c>
      <c r="Z21" s="49">
        <f t="shared" si="13"/>
        <v>0</v>
      </c>
      <c r="AA21" s="49">
        <f t="shared" si="21"/>
        <v>0</v>
      </c>
    </row>
    <row r="23" spans="1:27" x14ac:dyDescent="0.45">
      <c r="F23" s="50"/>
      <c r="G23" s="50"/>
      <c r="H23" s="51"/>
    </row>
    <row r="24" spans="1:27" x14ac:dyDescent="0.45">
      <c r="F24" s="52"/>
      <c r="G24" s="52"/>
      <c r="H24" s="50"/>
    </row>
  </sheetData>
  <mergeCells count="9">
    <mergeCell ref="A1:AA1"/>
    <mergeCell ref="A2:AA2"/>
    <mergeCell ref="A6:A7"/>
    <mergeCell ref="B6:B7"/>
    <mergeCell ref="C6:C7"/>
    <mergeCell ref="E6:J6"/>
    <mergeCell ref="K6:P6"/>
    <mergeCell ref="Q6:V6"/>
    <mergeCell ref="W6:AA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อธิบายแบบฟอร์ม</vt:lpstr>
      <vt:lpstr>1. คณะพยาบาลศาสตร์ </vt:lpstr>
      <vt:lpstr>'1. คณะพยาบาลศาสตร์ '!Print_Area</vt:lpstr>
      <vt:lpstr>อธิบายแบบฟอร์ม!Print_Area</vt:lpstr>
      <vt:lpstr>'1. คณะพยาบาลศาสตร์ '!Print_Titles</vt:lpstr>
      <vt:lpstr>อธิบายแบบฟอร์ม!Print_Titles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Laksamee.k</dc:creator>
  <cp:lastModifiedBy>laksamee.ka</cp:lastModifiedBy>
  <dcterms:created xsi:type="dcterms:W3CDTF">2023-07-10T03:42:35Z</dcterms:created>
  <dcterms:modified xsi:type="dcterms:W3CDTF">2023-07-11T07:59:00Z</dcterms:modified>
</cp:coreProperties>
</file>